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ic 22-23 - Pontuação curricu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<sst xmlns="http://schemas.openxmlformats.org/spreadsheetml/2006/main" count="129" uniqueCount="111">
  <si>
    <r>
      <rPr>
        <b val="true"/>
        <sz val="8"/>
        <color rgb="FF000000"/>
        <rFont val="Arial"/>
        <family val="0"/>
        <charset val="1"/>
      </rPr>
      <t xml:space="preserve">UNIVERSIDADE FEDERAL DE ALAGOAS
 PRÓ-REITORIA DE PESQUISA E PÓS-GRADUAÇÃO 
 COORDENAÇÃO DE PESQUISA
 PROGRAMA INSTITUCIONAL DE BOLSAS DE INICIAÇÃO CIENTÍFICA </t>
    </r>
    <r>
      <rPr>
        <b val="true"/>
        <sz val="8"/>
        <color rgb="FFC9211E"/>
        <rFont val="Arial"/>
        <family val="0"/>
        <charset val="1"/>
      </rPr>
      <t xml:space="preserve">AÇÕES AFIRMATIVAS</t>
    </r>
    <r>
      <rPr>
        <b val="true"/>
        <sz val="8"/>
        <color rgb="FF000000"/>
        <rFont val="Arial"/>
        <family val="0"/>
        <charset val="1"/>
      </rPr>
      <t xml:space="preserve"> – EDITAL PIBIC AF 2026-2027</t>
    </r>
  </si>
  <si>
    <t xml:space="preserve">TABELA DE PONTUAÇÃO</t>
  </si>
  <si>
    <t xml:space="preserve">Nome Completo do Proponente: </t>
  </si>
  <si>
    <t xml:space="preserve">Unidade:</t>
  </si>
  <si>
    <t xml:space="preserve">ITENS DO CURRÍCULO LATTES</t>
  </si>
  <si>
    <t xml:space="preserve">PONTUAÇÃO</t>
  </si>
  <si>
    <t xml:space="preserve">TETO</t>
  </si>
  <si>
    <t xml:space="preserve">QUANTIDADE</t>
  </si>
  <si>
    <t xml:space="preserve">TOTAL</t>
  </si>
  <si>
    <t xml:space="preserve">A. PRODUÇÃO</t>
  </si>
  <si>
    <t xml:space="preserve">1. Artigos publicados em periódicos</t>
  </si>
  <si>
    <t xml:space="preserve">1.1 Completo com Qualis A1</t>
  </si>
  <si>
    <t xml:space="preserve">-</t>
  </si>
  <si>
    <t xml:space="preserve">1.2 Completo com Qualis A2</t>
  </si>
  <si>
    <t xml:space="preserve">1.3 Completo com Qualis A3</t>
  </si>
  <si>
    <t xml:space="preserve">1.4 Completo com Qualis A4</t>
  </si>
  <si>
    <t xml:space="preserve">1.5 Completo com Qualis B1</t>
  </si>
  <si>
    <t xml:space="preserve">1.6 Completo com Qualis B2</t>
  </si>
  <si>
    <t xml:space="preserve">1.7 Completo com Qualis B3</t>
  </si>
  <si>
    <t xml:space="preserve">1.8 Completo com Qualis B4</t>
  </si>
  <si>
    <t xml:space="preserve">2.Trabalhos completos publicados em anais de eventos científicos</t>
  </si>
  <si>
    <t xml:space="preserve">2.1 Internacional</t>
  </si>
  <si>
    <t xml:space="preserve">2.2 Nacional</t>
  </si>
  <si>
    <t xml:space="preserve">2.3 Regional ou local</t>
  </si>
  <si>
    <t xml:space="preserve">3.Resumos publicados em anais de eventos científicos</t>
  </si>
  <si>
    <t xml:space="preserve">3.1 Internacional</t>
  </si>
  <si>
    <t xml:space="preserve">3.2 Nacional</t>
  </si>
  <si>
    <t xml:space="preserve">3.3 Regional ou local</t>
  </si>
  <si>
    <r>
      <rPr>
        <b val="true"/>
        <sz val="8"/>
        <color rgb="FF000000"/>
        <rFont val="Arial"/>
        <family val="0"/>
        <charset val="1"/>
      </rPr>
      <t xml:space="preserve">4. Avaliação </t>
    </r>
    <r>
      <rPr>
        <b val="true"/>
        <i val="true"/>
        <sz val="8"/>
        <color rgb="FF000000"/>
        <rFont val="Arial"/>
        <family val="0"/>
        <charset val="1"/>
      </rPr>
      <t xml:space="preserve">Ad hoc</t>
    </r>
  </si>
  <si>
    <t xml:space="preserve">4.1 Participação como avaliador de projetos ou relatórios institucionais em órgãos de fomento ou Programas institucionais de pesquisa (PIBIC/PIBITI/PPSUS e outros)</t>
  </si>
  <si>
    <t xml:space="preserve">4.2 Membro de conselho editorial de periódico científico e de editoras</t>
  </si>
  <si>
    <t xml:space="preserve">4.3 Editor de periódico científico</t>
  </si>
  <si>
    <t xml:space="preserve">4.4 Avaliação ad hoc de artigo em periódico científico</t>
  </si>
  <si>
    <t xml:space="preserve">5. Livro ou capítulo de livro com ISBN</t>
  </si>
  <si>
    <t xml:space="preserve">5.1 Livro publicado</t>
  </si>
  <si>
    <t xml:space="preserve">5.2 Capítulo de livro publicado</t>
  </si>
  <si>
    <t xml:space="preserve">5.3 Organização de obra publicada</t>
  </si>
  <si>
    <t xml:space="preserve">5.4 Outros tipos de produções relevantes (prefácio, posfácio e apresentação)</t>
  </si>
  <si>
    <t xml:space="preserve">6. Tradução</t>
  </si>
  <si>
    <t xml:space="preserve">6.1 Tradução de livro</t>
  </si>
  <si>
    <t xml:space="preserve">7. Produção artística/cultural</t>
  </si>
  <si>
    <t xml:space="preserve">7.1 Partitura musical</t>
  </si>
  <si>
    <t xml:space="preserve">7.2 Música</t>
  </si>
  <si>
    <t xml:space="preserve">7.3 Artes cênicas</t>
  </si>
  <si>
    <t xml:space="preserve">7.4 Artes visuais</t>
  </si>
  <si>
    <t xml:space="preserve">7.5 Outra produção artística/cultural</t>
  </si>
  <si>
    <t xml:space="preserve">8. Propriedade intelectual</t>
  </si>
  <si>
    <t xml:space="preserve">8.1 Patente concedida</t>
  </si>
  <si>
    <t xml:space="preserve">8.2 Patente depositada</t>
  </si>
  <si>
    <t xml:space="preserve">8.3 Registro de software</t>
  </si>
  <si>
    <t xml:space="preserve">8.4 Cultivar protegida</t>
  </si>
  <si>
    <t xml:space="preserve">8.5 Desenho industrial registrado</t>
  </si>
  <si>
    <t xml:space="preserve">8.6 Marca registrada</t>
  </si>
  <si>
    <t xml:space="preserve">8.7 Topografia de circuito integrado registrada</t>
  </si>
  <si>
    <t xml:space="preserve">8.8 Produtos registrados</t>
  </si>
  <si>
    <t xml:space="preserve">Subtotal item A</t>
  </si>
  <si>
    <t xml:space="preserve">B. ORIENTAÇÕES</t>
  </si>
  <si>
    <t xml:space="preserve">1. Orientações concluídas</t>
  </si>
  <si>
    <t xml:space="preserve">1.1 Supervisão de pós-doutorado</t>
  </si>
  <si>
    <t xml:space="preserve">1.2 Tese de doutorado</t>
  </si>
  <si>
    <t xml:space="preserve">1.3 Dissertação de mestrado</t>
  </si>
  <si>
    <t xml:space="preserve">1.4 Monografia de conclusão de curso de aperfeiçoamento/especialização*</t>
  </si>
  <si>
    <t xml:space="preserve">1.5 Trabalho de conclusão de curso de graduação</t>
  </si>
  <si>
    <t xml:space="preserve">1.6 Iniciação Científica (Programa institucional de IC/IT)</t>
  </si>
  <si>
    <t xml:space="preserve">2. Orientações em andamento</t>
  </si>
  <si>
    <t xml:space="preserve">2.1 Supervisão de pós-doutorado</t>
  </si>
  <si>
    <t xml:space="preserve">2.2 Tese de doutorado</t>
  </si>
  <si>
    <t xml:space="preserve">2.3 Dissertação de mestrado</t>
  </si>
  <si>
    <t xml:space="preserve">2.4 Monografia de conclusão de curso de aperfeiçoamento/especialização*</t>
  </si>
  <si>
    <t xml:space="preserve">2.5 Trabalho de conclusão de curso de graduação</t>
  </si>
  <si>
    <t xml:space="preserve">2.6 Iniciação Científica (Programa institucional de IC/IT)</t>
  </si>
  <si>
    <t xml:space="preserve">3. Coorientações concluídas</t>
  </si>
  <si>
    <t xml:space="preserve">3.1 Tese de doutorado</t>
  </si>
  <si>
    <t xml:space="preserve">3.2 Dissertação de mestrado</t>
  </si>
  <si>
    <t xml:space="preserve">4. Coorientações em andamento</t>
  </si>
  <si>
    <t xml:space="preserve">4.1 Tese de doutorado</t>
  </si>
  <si>
    <t xml:space="preserve">4.2 Dissertação de mestrado</t>
  </si>
  <si>
    <t xml:space="preserve">Subtotal item B</t>
  </si>
  <si>
    <t xml:space="preserve">C. PARTICIPAÇÃO EM COMITÊS DA UFAL</t>
  </si>
  <si>
    <t xml:space="preserve">1. Participação como representante titular do Comitê Assessor de Pesquisa da PROPEP com Portaria publicada pela unidade no Boletim de Serviços da UFAL</t>
  </si>
  <si>
    <t xml:space="preserve">2. Participação como representante suplente do Comitê Assessor de Pesquisa da PROPEP com Portaria publicada pela unidade no Boletim de Serviços da UFAL</t>
  </si>
  <si>
    <t xml:space="preserve">3. Participação como representante titular/suplente do Comitê de Ética em Pesquisa (CEP/Ceua Ufal)</t>
  </si>
  <si>
    <t xml:space="preserve">4. Participação em comitê interno, designado pelo Comitê Assessor, para realização de atividades de pesquisa da unidade acadêmica ou Campus</t>
  </si>
  <si>
    <t xml:space="preserve">5. Participação em Comissão Científica Organizadora do Processo Seletivo do Edital Pibic  e do  CAIC, mediante Portaria da Unidade ou Campus</t>
  </si>
  <si>
    <t xml:space="preserve">Subtotal item C</t>
  </si>
  <si>
    <t xml:space="preserve">D. PROJETOS</t>
  </si>
  <si>
    <t xml:space="preserve">1. Coordenações de projetos de pesquisa</t>
  </si>
  <si>
    <t xml:space="preserve">1.1 Coordenação de projeto institucional (Pró equipamentos/CT-infra)</t>
  </si>
  <si>
    <t xml:space="preserve">1.2 Coordenação de projeto com financiamento (Universal/PPSUS/APQ/Fapeal e outros) </t>
  </si>
  <si>
    <t xml:space="preserve">1.3 Coordenação geral de projeto em rede (INCT)</t>
  </si>
  <si>
    <t xml:space="preserve">1.4 Coordenação local de projeto em rede (INCT)</t>
  </si>
  <si>
    <t xml:space="preserve">1.5 Coordenação de projeto não financiado (cadastrado no Sigaa)</t>
  </si>
  <si>
    <t xml:space="preserve">2. Coordenações de projetos com escopo voltado para ações afirmativas</t>
  </si>
  <si>
    <t xml:space="preserve">2.1 Coordenação de projeto de pesquisa ou extensão com escopo voltado para ações afirmativas</t>
  </si>
  <si>
    <t xml:space="preserve">3. Participações em projetos de pesquisa</t>
  </si>
  <si>
    <t xml:space="preserve">2.1 Participação em projeto financiado por fundação ou órgão de fomento internacional</t>
  </si>
  <si>
    <t xml:space="preserve">2.2 Participação em projeto financiado por fundação ou órgão de fomento nacional </t>
  </si>
  <si>
    <t xml:space="preserve">2.3 Participação em projeto não financiado (cadastrado no Sigaa)</t>
  </si>
  <si>
    <t xml:space="preserve">Subtotal item D</t>
  </si>
  <si>
    <t xml:space="preserve">E. DOCENTES RECÉM-DOUTORES OU RECÉM-CONTRATADOS</t>
  </si>
  <si>
    <t xml:space="preserve">1. Docentes recém-doutores (com até cinco anos de titulação) ou docentes que ingressaram na UFAL nos últimos cinco anos</t>
  </si>
  <si>
    <t xml:space="preserve">F. TÉCNICOS ADMINISTRATIVOS EM EDUCAÇÃO (TAES)</t>
  </si>
  <si>
    <t xml:space="preserve">1. Técnicos Administrativos em Educação (TAEs)</t>
  </si>
  <si>
    <t xml:space="preserve">G. DOCENTES OU TAES QUE INGRESSARAM POR AÇÕES AFIRMATIVAS</t>
  </si>
  <si>
    <t xml:space="preserve">1. Docentes ou TAES que ingressaram por ações afirmativas (comprovar com documento que ateste o ingresso por ação afirmativa)</t>
  </si>
  <si>
    <t xml:space="preserve">H. EXCELÊNCIA ACADÊMICA</t>
  </si>
  <si>
    <t xml:space="preserve">1.Excelência Acadêmica no Pibic </t>
  </si>
  <si>
    <t xml:space="preserve">I. LICENÇA MATERNIDADE</t>
  </si>
  <si>
    <t xml:space="preserve">1. Licença maternidade</t>
  </si>
  <si>
    <t xml:space="preserve">TOTAL GERAL </t>
  </si>
  <si>
    <t xml:space="preserve">Nota. *Supervisão de residência médica é considerada como orientação de especialização.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</si>
</sst>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b val="true"/>
      <sz val="8"/>
      <color rgb="FFC9211E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8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D966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6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6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6" fillId="5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5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5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5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5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759240</xdr:colOff>
      <xdr:row>0</xdr:row>
      <xdr:rowOff>47520</xdr:rowOff>
    </xdr:from>
    <xdr:to>
      <xdr:col>4</xdr:col>
      <xdr:colOff>136800</xdr:colOff>
      <xdr:row>1</xdr:row>
      <xdr:rowOff>54360</xdr:rowOff>
    </xdr:to>
    <xdr:pic>
      <xdr:nvPicPr>
        <xdr:cNvPr id="0" name="image2.jpg" descr=""/>
        <xdr:cNvPicPr/>
      </xdr:nvPicPr>
      <xdr:blipFill>
        <a:blip r:embed="rId1"/>
        <a:stretch/>
      </xdr:blipFill>
      <xdr:spPr>
        <a:xfrm>
          <a:off x="6704280" y="47520"/>
          <a:ext cx="382680" cy="4806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65520</xdr:colOff>
      <xdr:row>0</xdr:row>
      <xdr:rowOff>0</xdr:rowOff>
    </xdr:from>
    <xdr:to>
      <xdr:col>0</xdr:col>
      <xdr:colOff>339840</xdr:colOff>
      <xdr:row>1</xdr:row>
      <xdr:rowOff>108000</xdr:rowOff>
    </xdr:to>
    <xdr:pic>
      <xdr:nvPicPr>
        <xdr:cNvPr id="1" name="image3.png" descr=""/>
        <xdr:cNvPicPr/>
      </xdr:nvPicPr>
      <xdr:blipFill>
        <a:blip r:embed="rId2"/>
        <a:stretch/>
      </xdr:blipFill>
      <xdr:spPr>
        <a:xfrm>
          <a:off x="65520" y="0"/>
          <a:ext cx="274320" cy="5817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216000</xdr:colOff>
      <xdr:row>0</xdr:row>
      <xdr:rowOff>0</xdr:rowOff>
    </xdr:from>
    <xdr:to>
      <xdr:col>4</xdr:col>
      <xdr:colOff>804960</xdr:colOff>
      <xdr:row>1</xdr:row>
      <xdr:rowOff>86760</xdr:rowOff>
    </xdr:to>
    <xdr:pic>
      <xdr:nvPicPr>
        <xdr:cNvPr id="2" name="image1.jpg" descr=""/>
        <xdr:cNvPicPr/>
      </xdr:nvPicPr>
      <xdr:blipFill>
        <a:blip r:embed="rId3"/>
        <a:stretch/>
      </xdr:blipFill>
      <xdr:spPr>
        <a:xfrm>
          <a:off x="7166160" y="0"/>
          <a:ext cx="588960" cy="560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7"/>
  <sheetViews>
    <sheetView showFormulas="false" showGridLines="true" showRowColHeaders="true" showZeros="true" rightToLeft="false" tabSelected="true" showOutlineSymbols="true" defaultGridColor="true" view="normal" topLeftCell="A61" colorId="64" zoomScale="130" zoomScaleNormal="130" zoomScalePageLayoutView="100" workbookViewId="0">
      <selection pane="topLeft" activeCell="D31" activeCellId="0" sqref="D3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63.2"/>
    <col collapsed="false" customWidth="true" hidden="false" outlineLevel="0" max="2" min="2" style="1" width="13.39"/>
    <col collapsed="false" customWidth="true" hidden="false" outlineLevel="0" max="3" min="3" style="1" width="7.76"/>
    <col collapsed="false" customWidth="true" hidden="false" outlineLevel="0" max="4" min="4" style="1" width="14.26"/>
    <col collapsed="false" customWidth="true" hidden="false" outlineLevel="0" max="5" min="5" style="1" width="11.64"/>
    <col collapsed="false" customWidth="true" hidden="false" outlineLevel="0" max="6" min="6" style="1" width="15.14"/>
    <col collapsed="false" customWidth="true" hidden="false" outlineLevel="0" max="25" min="7" style="1" width="8.64"/>
    <col collapsed="false" customWidth="true" hidden="false" outlineLevel="0" max="26" min="26" style="1" width="11.01"/>
    <col collapsed="false" customWidth="true" hidden="false" outlineLevel="0" max="1024" min="27" style="1" width="12.64"/>
    <col collapsed="false" customWidth="false" hidden="false" outlineLevel="0" max="16384" min="1025" style="1" width="11.53"/>
  </cols>
  <sheetData>
    <row r="1" customFormat="false" ht="37.3" hidden="false" customHeight="true" outlineLevel="0" collapsed="false">
      <c r="A1" s="2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2.8" hidden="false" customHeight="false" outlineLevel="0" collapsed="false">
      <c r="A2" s="5"/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2.8" hidden="false" customHeight="false" outlineLevel="0" collapsed="false">
      <c r="A3" s="6" t="s">
        <v>1</v>
      </c>
      <c r="B3" s="6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2.8" hidden="false" customHeight="true" outlineLevel="0" collapsed="false">
      <c r="A4" s="7" t="s">
        <v>2</v>
      </c>
      <c r="B4" s="7"/>
      <c r="C4" s="7" t="s">
        <v>3</v>
      </c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12.8" hidden="false" customHeight="false" outlineLevel="0" collapsed="false">
      <c r="A5" s="8"/>
      <c r="B5" s="9"/>
      <c r="C5" s="9"/>
      <c r="D5" s="9"/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12.8" hidden="false" customHeight="false" outlineLevel="0" collapsed="false">
      <c r="A6" s="10" t="s">
        <v>4</v>
      </c>
      <c r="B6" s="11" t="s">
        <v>5</v>
      </c>
      <c r="C6" s="11" t="s">
        <v>6</v>
      </c>
      <c r="D6" s="11" t="s">
        <v>7</v>
      </c>
      <c r="E6" s="12" t="s">
        <v>8</v>
      </c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12.8" hidden="false" customHeight="true" outlineLevel="0" collapsed="false">
      <c r="A7" s="14" t="s">
        <v>9</v>
      </c>
      <c r="B7" s="14"/>
      <c r="C7" s="14"/>
      <c r="D7" s="14"/>
      <c r="E7" s="14"/>
      <c r="F7" s="1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12.8" hidden="false" customHeight="true" outlineLevel="0" collapsed="false">
      <c r="A8" s="16" t="s">
        <v>10</v>
      </c>
      <c r="B8" s="16"/>
      <c r="C8" s="16"/>
      <c r="D8" s="16"/>
      <c r="E8" s="16"/>
      <c r="F8" s="1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12.8" hidden="false" customHeight="false" outlineLevel="0" collapsed="false">
      <c r="A9" s="17" t="s">
        <v>11</v>
      </c>
      <c r="B9" s="17" t="n">
        <v>150</v>
      </c>
      <c r="C9" s="18" t="s">
        <v>12</v>
      </c>
      <c r="D9" s="19"/>
      <c r="E9" s="20" t="n">
        <f aca="false">D9*B9</f>
        <v>0</v>
      </c>
      <c r="F9" s="2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2.8" hidden="false" customHeight="false" outlineLevel="0" collapsed="false">
      <c r="A10" s="22" t="s">
        <v>13</v>
      </c>
      <c r="B10" s="22" t="n">
        <v>130</v>
      </c>
      <c r="C10" s="23" t="s">
        <v>12</v>
      </c>
      <c r="D10" s="24"/>
      <c r="E10" s="25" t="n">
        <f aca="false">D10*B10</f>
        <v>0</v>
      </c>
      <c r="F10" s="2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2.8" hidden="false" customHeight="false" outlineLevel="0" collapsed="false">
      <c r="A11" s="26" t="s">
        <v>14</v>
      </c>
      <c r="B11" s="26" t="n">
        <v>110</v>
      </c>
      <c r="C11" s="27" t="s">
        <v>12</v>
      </c>
      <c r="D11" s="28"/>
      <c r="E11" s="20" t="n">
        <f aca="false">D11*B11</f>
        <v>0</v>
      </c>
      <c r="F11" s="2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2.8" hidden="false" customHeight="false" outlineLevel="0" collapsed="false">
      <c r="A12" s="22" t="s">
        <v>15</v>
      </c>
      <c r="B12" s="22" t="n">
        <v>90</v>
      </c>
      <c r="C12" s="23" t="s">
        <v>12</v>
      </c>
      <c r="D12" s="24"/>
      <c r="E12" s="25" t="n">
        <f aca="false">D12*B12</f>
        <v>0</v>
      </c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2.8" hidden="false" customHeight="false" outlineLevel="0" collapsed="false">
      <c r="A13" s="26" t="s">
        <v>16</v>
      </c>
      <c r="B13" s="26" t="n">
        <v>70</v>
      </c>
      <c r="C13" s="27" t="s">
        <v>12</v>
      </c>
      <c r="D13" s="28"/>
      <c r="E13" s="20" t="n">
        <f aca="false">D13*B13</f>
        <v>0</v>
      </c>
      <c r="F13" s="2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2.8" hidden="false" customHeight="false" outlineLevel="0" collapsed="false">
      <c r="A14" s="22" t="s">
        <v>17</v>
      </c>
      <c r="B14" s="22" t="n">
        <v>50</v>
      </c>
      <c r="C14" s="23" t="s">
        <v>12</v>
      </c>
      <c r="D14" s="24"/>
      <c r="E14" s="25" t="n">
        <f aca="false">D14*B14</f>
        <v>0</v>
      </c>
      <c r="F14" s="2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customFormat="false" ht="12.8" hidden="false" customHeight="false" outlineLevel="0" collapsed="false">
      <c r="A15" s="26" t="s">
        <v>18</v>
      </c>
      <c r="B15" s="26" t="n">
        <v>30</v>
      </c>
      <c r="C15" s="27" t="s">
        <v>12</v>
      </c>
      <c r="D15" s="28"/>
      <c r="E15" s="29" t="n">
        <f aca="false">D15*B15</f>
        <v>0</v>
      </c>
      <c r="F15" s="2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customFormat="false" ht="12.8" hidden="false" customHeight="false" outlineLevel="0" collapsed="false">
      <c r="A16" s="22" t="s">
        <v>19</v>
      </c>
      <c r="B16" s="30" t="n">
        <v>10</v>
      </c>
      <c r="C16" s="31" t="s">
        <v>12</v>
      </c>
      <c r="D16" s="32"/>
      <c r="E16" s="25" t="n">
        <f aca="false">D16*B16</f>
        <v>0</v>
      </c>
      <c r="F16" s="2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customFormat="false" ht="12.8" hidden="false" customHeight="true" outlineLevel="0" collapsed="false">
      <c r="A17" s="16" t="s">
        <v>20</v>
      </c>
      <c r="B17" s="16"/>
      <c r="C17" s="16"/>
      <c r="D17" s="16"/>
      <c r="E17" s="16"/>
      <c r="F17" s="2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customFormat="false" ht="12.8" hidden="false" customHeight="false" outlineLevel="0" collapsed="false">
      <c r="A18" s="17" t="s">
        <v>21</v>
      </c>
      <c r="B18" s="17" t="n">
        <v>30</v>
      </c>
      <c r="C18" s="18" t="s">
        <v>12</v>
      </c>
      <c r="D18" s="19"/>
      <c r="E18" s="20" t="n">
        <f aca="false">D18*B18</f>
        <v>0</v>
      </c>
      <c r="F18" s="2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customFormat="false" ht="12.8" hidden="false" customHeight="false" outlineLevel="0" collapsed="false">
      <c r="A19" s="22" t="s">
        <v>22</v>
      </c>
      <c r="B19" s="22" t="n">
        <v>20</v>
      </c>
      <c r="C19" s="23" t="s">
        <v>12</v>
      </c>
      <c r="D19" s="24"/>
      <c r="E19" s="25" t="n">
        <f aca="false">D19*B19</f>
        <v>0</v>
      </c>
      <c r="F19" s="2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customFormat="false" ht="12.8" hidden="false" customHeight="false" outlineLevel="0" collapsed="false">
      <c r="A20" s="33" t="s">
        <v>23</v>
      </c>
      <c r="B20" s="33" t="n">
        <v>10</v>
      </c>
      <c r="C20" s="34" t="s">
        <v>12</v>
      </c>
      <c r="D20" s="35"/>
      <c r="E20" s="20" t="n">
        <f aca="false">D20*B20</f>
        <v>0</v>
      </c>
      <c r="F20" s="2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customFormat="false" ht="12.8" hidden="false" customHeight="true" outlineLevel="0" collapsed="false">
      <c r="A21" s="16" t="s">
        <v>24</v>
      </c>
      <c r="B21" s="16"/>
      <c r="C21" s="16"/>
      <c r="D21" s="16"/>
      <c r="E21" s="16"/>
      <c r="F21" s="2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customFormat="false" ht="12.8" hidden="false" customHeight="false" outlineLevel="0" collapsed="false">
      <c r="A22" s="17" t="s">
        <v>25</v>
      </c>
      <c r="B22" s="17" t="n">
        <v>15</v>
      </c>
      <c r="C22" s="18" t="s">
        <v>12</v>
      </c>
      <c r="D22" s="19"/>
      <c r="E22" s="20" t="n">
        <f aca="false">D22*B22</f>
        <v>0</v>
      </c>
      <c r="F22" s="2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customFormat="false" ht="12.8" hidden="false" customHeight="false" outlineLevel="0" collapsed="false">
      <c r="A23" s="22" t="s">
        <v>26</v>
      </c>
      <c r="B23" s="22" t="n">
        <v>10</v>
      </c>
      <c r="C23" s="23" t="s">
        <v>12</v>
      </c>
      <c r="D23" s="24"/>
      <c r="E23" s="25" t="n">
        <f aca="false">D23*B23</f>
        <v>0</v>
      </c>
      <c r="F23" s="2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customFormat="false" ht="12.8" hidden="false" customHeight="false" outlineLevel="0" collapsed="false">
      <c r="A24" s="33" t="s">
        <v>27</v>
      </c>
      <c r="B24" s="33" t="n">
        <v>5</v>
      </c>
      <c r="C24" s="34" t="s">
        <v>12</v>
      </c>
      <c r="D24" s="35"/>
      <c r="E24" s="20" t="n">
        <f aca="false">D24*B24</f>
        <v>0</v>
      </c>
      <c r="F24" s="2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customFormat="false" ht="12.8" hidden="false" customHeight="true" outlineLevel="0" collapsed="false">
      <c r="A25" s="16" t="s">
        <v>28</v>
      </c>
      <c r="B25" s="16"/>
      <c r="C25" s="16"/>
      <c r="D25" s="16"/>
      <c r="E25" s="16"/>
      <c r="F25" s="2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customFormat="false" ht="19.4" hidden="false" customHeight="false" outlineLevel="0" collapsed="false">
      <c r="A26" s="36" t="s">
        <v>29</v>
      </c>
      <c r="B26" s="36" t="n">
        <v>25</v>
      </c>
      <c r="C26" s="37" t="n">
        <v>6</v>
      </c>
      <c r="D26" s="38"/>
      <c r="E26" s="39" t="n">
        <f aca="false">IF(D26*B26&lt;=C26*B26,D26*B26,C26*B26)</f>
        <v>0</v>
      </c>
      <c r="F26" s="2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customFormat="false" ht="12.8" hidden="false" customHeight="false" outlineLevel="0" collapsed="false">
      <c r="A27" s="22" t="s">
        <v>30</v>
      </c>
      <c r="B27" s="22" t="n">
        <v>10</v>
      </c>
      <c r="C27" s="23" t="n">
        <v>6</v>
      </c>
      <c r="D27" s="24"/>
      <c r="E27" s="40" t="n">
        <f aca="false">IF(D27*B27&lt;=C27*B27,D27*B27,C27*B27)</f>
        <v>0</v>
      </c>
      <c r="F27" s="2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customFormat="false" ht="12.8" hidden="false" customHeight="false" outlineLevel="0" collapsed="false">
      <c r="A28" s="26" t="s">
        <v>31</v>
      </c>
      <c r="B28" s="26" t="n">
        <v>30</v>
      </c>
      <c r="C28" s="27" t="n">
        <v>6</v>
      </c>
      <c r="D28" s="28"/>
      <c r="E28" s="29" t="n">
        <f aca="false">IF(D28*B28&lt;=C28*B28,D28*B28,C28*B28)</f>
        <v>0</v>
      </c>
      <c r="F28" s="2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customFormat="false" ht="12.8" hidden="false" customHeight="false" outlineLevel="0" collapsed="false">
      <c r="A29" s="22" t="s">
        <v>32</v>
      </c>
      <c r="B29" s="30" t="n">
        <v>10</v>
      </c>
      <c r="C29" s="31" t="n">
        <v>6</v>
      </c>
      <c r="D29" s="32"/>
      <c r="E29" s="25" t="n">
        <f aca="false">IF(D29*B29&lt;=C29*B29,D29*B29,C29*B29)</f>
        <v>0</v>
      </c>
      <c r="F29" s="2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customFormat="false" ht="12.8" hidden="false" customHeight="true" outlineLevel="0" collapsed="false">
      <c r="A30" s="16" t="s">
        <v>33</v>
      </c>
      <c r="B30" s="16"/>
      <c r="C30" s="16"/>
      <c r="D30" s="16"/>
      <c r="E30" s="16"/>
      <c r="F30" s="2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customFormat="false" ht="12.8" hidden="false" customHeight="false" outlineLevel="0" collapsed="false">
      <c r="A31" s="17" t="s">
        <v>34</v>
      </c>
      <c r="B31" s="17" t="n">
        <v>100</v>
      </c>
      <c r="C31" s="18" t="n">
        <v>5</v>
      </c>
      <c r="D31" s="19"/>
      <c r="E31" s="20" t="n">
        <f aca="false">IF(D31*B31&lt;=C31*B31,D31*B31,C31*B31)</f>
        <v>0</v>
      </c>
      <c r="F31" s="2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customFormat="false" ht="12.8" hidden="false" customHeight="false" outlineLevel="0" collapsed="false">
      <c r="A32" s="22" t="s">
        <v>35</v>
      </c>
      <c r="B32" s="22" t="n">
        <v>50</v>
      </c>
      <c r="C32" s="23" t="n">
        <v>5</v>
      </c>
      <c r="D32" s="24"/>
      <c r="E32" s="40" t="n">
        <f aca="false">IF(D32*B32&lt;=C32*B32,D32*B32,C32*B32)</f>
        <v>0</v>
      </c>
      <c r="F32" s="2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customFormat="false" ht="12.8" hidden="false" customHeight="false" outlineLevel="0" collapsed="false">
      <c r="A33" s="33" t="s">
        <v>36</v>
      </c>
      <c r="B33" s="33" t="n">
        <v>50</v>
      </c>
      <c r="C33" s="34" t="n">
        <v>5</v>
      </c>
      <c r="D33" s="35"/>
      <c r="E33" s="41" t="n">
        <f aca="false">IF(D33*B33&lt;=C33*B33,D33*B33,C33*B33)</f>
        <v>0</v>
      </c>
      <c r="F33" s="2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customFormat="false" ht="12.8" hidden="false" customHeight="false" outlineLevel="0" collapsed="false">
      <c r="A34" s="22" t="s">
        <v>37</v>
      </c>
      <c r="B34" s="30" t="n">
        <v>10</v>
      </c>
      <c r="C34" s="31" t="n">
        <v>5</v>
      </c>
      <c r="D34" s="32"/>
      <c r="E34" s="25" t="n">
        <f aca="false">IF(D34*B34&lt;=C34*B34,D34*B34,C34*B34)</f>
        <v>0</v>
      </c>
      <c r="F34" s="2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customFormat="false" ht="12.8" hidden="false" customHeight="true" outlineLevel="0" collapsed="false">
      <c r="A35" s="16" t="s">
        <v>38</v>
      </c>
      <c r="B35" s="16"/>
      <c r="C35" s="16"/>
      <c r="D35" s="16"/>
      <c r="E35" s="16"/>
      <c r="F35" s="2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customFormat="false" ht="12.8" hidden="false" customHeight="false" outlineLevel="0" collapsed="false">
      <c r="A36" s="36" t="s">
        <v>39</v>
      </c>
      <c r="B36" s="36" t="n">
        <v>80</v>
      </c>
      <c r="C36" s="37" t="n">
        <v>3</v>
      </c>
      <c r="D36" s="38"/>
      <c r="E36" s="39" t="n">
        <f aca="false">IF(D36*B36&lt;=C36*B36,D36*B36,C36*B36)</f>
        <v>0</v>
      </c>
      <c r="F36" s="2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customFormat="false" ht="12.8" hidden="false" customHeight="true" outlineLevel="0" collapsed="false">
      <c r="A37" s="16" t="s">
        <v>40</v>
      </c>
      <c r="B37" s="16"/>
      <c r="C37" s="16"/>
      <c r="D37" s="16"/>
      <c r="E37" s="16"/>
      <c r="F37" s="2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customFormat="false" ht="12.8" hidden="false" customHeight="false" outlineLevel="0" collapsed="false">
      <c r="A38" s="17" t="s">
        <v>41</v>
      </c>
      <c r="B38" s="17" t="n">
        <v>30</v>
      </c>
      <c r="C38" s="18" t="n">
        <v>4</v>
      </c>
      <c r="D38" s="19"/>
      <c r="E38" s="20" t="n">
        <f aca="false">IF(D38*B38&lt;=C38*B38,D38*B38,C38*B38)</f>
        <v>0</v>
      </c>
      <c r="F38" s="2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customFormat="false" ht="12.8" hidden="false" customHeight="false" outlineLevel="0" collapsed="false">
      <c r="A39" s="22" t="s">
        <v>42</v>
      </c>
      <c r="B39" s="22" t="n">
        <v>20</v>
      </c>
      <c r="C39" s="23" t="n">
        <v>4</v>
      </c>
      <c r="D39" s="24"/>
      <c r="E39" s="40" t="n">
        <f aca="false">IF(D39*B39&lt;=C39*B39,D39*B39,C39*B39)</f>
        <v>0</v>
      </c>
      <c r="F39" s="2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customFormat="false" ht="12.8" hidden="false" customHeight="false" outlineLevel="0" collapsed="false">
      <c r="A40" s="26" t="s">
        <v>43</v>
      </c>
      <c r="B40" s="26" t="n">
        <v>30</v>
      </c>
      <c r="C40" s="27" t="n">
        <v>4</v>
      </c>
      <c r="D40" s="28"/>
      <c r="E40" s="41" t="n">
        <f aca="false">IF(D40*B40&lt;=C40*B40,D40*B40,C40*B40)</f>
        <v>0</v>
      </c>
      <c r="F40" s="2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customFormat="false" ht="12.8" hidden="false" customHeight="false" outlineLevel="0" collapsed="false">
      <c r="A41" s="22" t="s">
        <v>44</v>
      </c>
      <c r="B41" s="22" t="n">
        <v>30</v>
      </c>
      <c r="C41" s="23" t="n">
        <v>4</v>
      </c>
      <c r="D41" s="24"/>
      <c r="E41" s="40" t="n">
        <f aca="false">IF(D41*B41&lt;=C41*B41,D41*B41,C41*B41)</f>
        <v>0</v>
      </c>
      <c r="F41" s="2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customFormat="false" ht="12.8" hidden="false" customHeight="false" outlineLevel="0" collapsed="false">
      <c r="A42" s="33" t="s">
        <v>45</v>
      </c>
      <c r="B42" s="33" t="n">
        <v>15</v>
      </c>
      <c r="C42" s="34" t="n">
        <v>4</v>
      </c>
      <c r="D42" s="35"/>
      <c r="E42" s="42" t="n">
        <f aca="false">IF(D42*B42&lt;=C42*B42,D42*B42,C42*B42)</f>
        <v>0</v>
      </c>
      <c r="F42" s="2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customFormat="false" ht="12.8" hidden="false" customHeight="true" outlineLevel="0" collapsed="false">
      <c r="A43" s="16" t="s">
        <v>46</v>
      </c>
      <c r="B43" s="16"/>
      <c r="C43" s="16"/>
      <c r="D43" s="16"/>
      <c r="E43" s="16"/>
      <c r="F43" s="2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customFormat="false" ht="12.8" hidden="false" customHeight="false" outlineLevel="0" collapsed="false">
      <c r="A44" s="17" t="s">
        <v>47</v>
      </c>
      <c r="B44" s="17" t="n">
        <v>150</v>
      </c>
      <c r="C44" s="18" t="s">
        <v>12</v>
      </c>
      <c r="D44" s="19"/>
      <c r="E44" s="20" t="n">
        <f aca="false">D44*B44</f>
        <v>0</v>
      </c>
      <c r="F44" s="2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customFormat="false" ht="12.8" hidden="false" customHeight="false" outlineLevel="0" collapsed="false">
      <c r="A45" s="22" t="s">
        <v>48</v>
      </c>
      <c r="B45" s="22" t="n">
        <v>100</v>
      </c>
      <c r="C45" s="23" t="n">
        <v>5</v>
      </c>
      <c r="D45" s="24"/>
      <c r="E45" s="40" t="n">
        <f aca="false">IF(D45*B45&lt;=C45*B45,D45*B45,C45*B45)</f>
        <v>0</v>
      </c>
      <c r="F45" s="2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customFormat="false" ht="12.8" hidden="false" customHeight="false" outlineLevel="0" collapsed="false">
      <c r="A46" s="26" t="s">
        <v>49</v>
      </c>
      <c r="B46" s="26" t="n">
        <v>75</v>
      </c>
      <c r="C46" s="27" t="n">
        <v>5</v>
      </c>
      <c r="D46" s="28"/>
      <c r="E46" s="41" t="n">
        <f aca="false">IF(D46*B46&lt;=C46*B46,D46*B46,C46*B46)</f>
        <v>0</v>
      </c>
      <c r="F46" s="2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customFormat="false" ht="12.8" hidden="false" customHeight="false" outlineLevel="0" collapsed="false">
      <c r="A47" s="22" t="s">
        <v>50</v>
      </c>
      <c r="B47" s="22" t="n">
        <v>150</v>
      </c>
      <c r="C47" s="23" t="s">
        <v>12</v>
      </c>
      <c r="D47" s="24"/>
      <c r="E47" s="40" t="n">
        <f aca="false">D47*B47</f>
        <v>0</v>
      </c>
      <c r="F47" s="2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customFormat="false" ht="12.8" hidden="false" customHeight="false" outlineLevel="0" collapsed="false">
      <c r="A48" s="26" t="s">
        <v>51</v>
      </c>
      <c r="B48" s="26" t="n">
        <v>100</v>
      </c>
      <c r="C48" s="27" t="s">
        <v>12</v>
      </c>
      <c r="D48" s="28"/>
      <c r="E48" s="41" t="n">
        <f aca="false">D48*B48</f>
        <v>0</v>
      </c>
      <c r="F48" s="2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customFormat="false" ht="12.8" hidden="false" customHeight="false" outlineLevel="0" collapsed="false">
      <c r="A49" s="22" t="s">
        <v>52</v>
      </c>
      <c r="B49" s="22" t="n">
        <v>40</v>
      </c>
      <c r="C49" s="23" t="n">
        <v>3</v>
      </c>
      <c r="D49" s="24"/>
      <c r="E49" s="40" t="n">
        <f aca="false">IF(D49*B49&lt;=C49*B49,D49*B49,C49*B49)</f>
        <v>0</v>
      </c>
      <c r="F49" s="2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customFormat="false" ht="12.8" hidden="false" customHeight="false" outlineLevel="0" collapsed="false">
      <c r="A50" s="26" t="s">
        <v>53</v>
      </c>
      <c r="B50" s="26" t="n">
        <v>100</v>
      </c>
      <c r="C50" s="27" t="s">
        <v>12</v>
      </c>
      <c r="D50" s="28"/>
      <c r="E50" s="41" t="n">
        <f aca="false">D50*B50</f>
        <v>0</v>
      </c>
      <c r="F50" s="2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customFormat="false" ht="12.8" hidden="false" customHeight="false" outlineLevel="0" collapsed="false">
      <c r="A51" s="22" t="s">
        <v>54</v>
      </c>
      <c r="B51" s="22" t="n">
        <v>15</v>
      </c>
      <c r="C51" s="23" t="n">
        <v>3</v>
      </c>
      <c r="D51" s="24"/>
      <c r="E51" s="40" t="n">
        <f aca="false">IF(D51*B51&lt;=C51*B51,D51*B51,C51*B51)</f>
        <v>0</v>
      </c>
      <c r="F51" s="2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customFormat="false" ht="12.8" hidden="false" customHeight="true" outlineLevel="0" collapsed="false">
      <c r="A52" s="43" t="s">
        <v>55</v>
      </c>
      <c r="B52" s="43"/>
      <c r="C52" s="43"/>
      <c r="D52" s="43"/>
      <c r="E52" s="44" t="n">
        <f aca="false">SUM(E44:E51,E38:E42,E36,E31:E34,E26:E29,E22:E24,E18:E20,E9:E16)</f>
        <v>0</v>
      </c>
      <c r="F52" s="2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customFormat="false" ht="12.8" hidden="false" customHeight="true" outlineLevel="0" collapsed="false">
      <c r="A53" s="16" t="s">
        <v>56</v>
      </c>
      <c r="B53" s="16"/>
      <c r="C53" s="16"/>
      <c r="D53" s="16"/>
      <c r="E53" s="16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customFormat="false" ht="12.8" hidden="false" customHeight="true" outlineLevel="0" collapsed="false">
      <c r="A54" s="16" t="s">
        <v>57</v>
      </c>
      <c r="B54" s="16"/>
      <c r="C54" s="16"/>
      <c r="D54" s="16"/>
      <c r="E54" s="16"/>
      <c r="F54" s="2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customFormat="false" ht="12.8" hidden="false" customHeight="false" outlineLevel="0" collapsed="false">
      <c r="A55" s="17" t="s">
        <v>58</v>
      </c>
      <c r="B55" s="17" t="n">
        <v>30</v>
      </c>
      <c r="C55" s="18" t="n">
        <v>3</v>
      </c>
      <c r="D55" s="19"/>
      <c r="E55" s="20" t="n">
        <f aca="false">IF(D55*B55&lt;=C55*B55,D55*B55,C55*B55)</f>
        <v>0</v>
      </c>
      <c r="F55" s="2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customFormat="false" ht="12.8" hidden="false" customHeight="false" outlineLevel="0" collapsed="false">
      <c r="A56" s="22" t="s">
        <v>59</v>
      </c>
      <c r="B56" s="22" t="n">
        <v>60</v>
      </c>
      <c r="C56" s="23" t="n">
        <v>8</v>
      </c>
      <c r="D56" s="24"/>
      <c r="E56" s="40" t="n">
        <f aca="false">IF(D56*B56&lt;=C56*B56,D56*B56,C56*B56)</f>
        <v>0</v>
      </c>
      <c r="F56" s="2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customFormat="false" ht="12.8" hidden="false" customHeight="false" outlineLevel="0" collapsed="false">
      <c r="A57" s="26" t="s">
        <v>60</v>
      </c>
      <c r="B57" s="26" t="n">
        <v>30</v>
      </c>
      <c r="C57" s="27" t="n">
        <v>8</v>
      </c>
      <c r="D57" s="28"/>
      <c r="E57" s="41" t="n">
        <f aca="false">IF(D57*B57&lt;=C57*B57,D57*B57,C57*B57)</f>
        <v>0</v>
      </c>
      <c r="F57" s="21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customFormat="false" ht="12.8" hidden="false" customHeight="false" outlineLevel="0" collapsed="false">
      <c r="A58" s="22" t="s">
        <v>61</v>
      </c>
      <c r="B58" s="22" t="n">
        <v>15</v>
      </c>
      <c r="C58" s="23" t="n">
        <v>8</v>
      </c>
      <c r="D58" s="24"/>
      <c r="E58" s="40" t="n">
        <f aca="false">IF(D58*B58&lt;=C58*B58,D58*B58,C58*B58)</f>
        <v>0</v>
      </c>
      <c r="F58" s="2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customFormat="false" ht="12.8" hidden="false" customHeight="false" outlineLevel="0" collapsed="false">
      <c r="A59" s="26" t="s">
        <v>62</v>
      </c>
      <c r="B59" s="26" t="n">
        <v>15</v>
      </c>
      <c r="C59" s="27" t="n">
        <v>8</v>
      </c>
      <c r="D59" s="28"/>
      <c r="E59" s="41" t="n">
        <f aca="false">IF(D59*B59&lt;=C59*B59,D59*B59,C59*B59)</f>
        <v>0</v>
      </c>
      <c r="F59" s="2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customFormat="false" ht="12.8" hidden="false" customHeight="false" outlineLevel="0" collapsed="false">
      <c r="A60" s="30" t="s">
        <v>63</v>
      </c>
      <c r="B60" s="30" t="n">
        <v>20</v>
      </c>
      <c r="C60" s="31" t="n">
        <v>8</v>
      </c>
      <c r="D60" s="32"/>
      <c r="E60" s="45" t="n">
        <f aca="false">IF(D60*B60&lt;=C60*B60,D60*B60,C60*B60)</f>
        <v>0</v>
      </c>
      <c r="F60" s="21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customFormat="false" ht="12.8" hidden="false" customHeight="true" outlineLevel="0" collapsed="false">
      <c r="A61" s="16" t="s">
        <v>64</v>
      </c>
      <c r="B61" s="16"/>
      <c r="C61" s="16"/>
      <c r="D61" s="16"/>
      <c r="E61" s="16"/>
      <c r="F61" s="2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customFormat="false" ht="12.8" hidden="false" customHeight="false" outlineLevel="0" collapsed="false">
      <c r="A62" s="17" t="s">
        <v>65</v>
      </c>
      <c r="B62" s="17" t="n">
        <v>15</v>
      </c>
      <c r="C62" s="18" t="n">
        <v>8</v>
      </c>
      <c r="D62" s="19"/>
      <c r="E62" s="20" t="n">
        <f aca="false">IF(D62*B62&lt;=C62*B62,D62*B62,C62*B62)</f>
        <v>0</v>
      </c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customFormat="false" ht="12.8" hidden="false" customHeight="false" outlineLevel="0" collapsed="false">
      <c r="A63" s="22" t="s">
        <v>66</v>
      </c>
      <c r="B63" s="22" t="n">
        <v>30</v>
      </c>
      <c r="C63" s="23" t="n">
        <v>8</v>
      </c>
      <c r="D63" s="24"/>
      <c r="E63" s="40" t="n">
        <f aca="false">IF(D63*B63&lt;=C63*B63,D63*B63,C63*B63)</f>
        <v>0</v>
      </c>
      <c r="F63" s="2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customFormat="false" ht="12.8" hidden="false" customHeight="false" outlineLevel="0" collapsed="false">
      <c r="A64" s="26" t="s">
        <v>67</v>
      </c>
      <c r="B64" s="26" t="n">
        <v>15</v>
      </c>
      <c r="C64" s="27" t="n">
        <v>8</v>
      </c>
      <c r="D64" s="28"/>
      <c r="E64" s="41" t="n">
        <f aca="false">IF(D64*B64&lt;=C64*B64,D64*B64,C64*B64)</f>
        <v>0</v>
      </c>
      <c r="F64" s="21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customFormat="false" ht="12.8" hidden="false" customHeight="false" outlineLevel="0" collapsed="false">
      <c r="A65" s="22" t="s">
        <v>68</v>
      </c>
      <c r="B65" s="22" t="n">
        <v>5</v>
      </c>
      <c r="C65" s="23" t="n">
        <v>8</v>
      </c>
      <c r="D65" s="24"/>
      <c r="E65" s="40" t="n">
        <f aca="false">IF(D65*B65&lt;=C65*B65,D65*B65,C65*B65)</f>
        <v>0</v>
      </c>
      <c r="F65" s="21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customFormat="false" ht="12.8" hidden="false" customHeight="false" outlineLevel="0" collapsed="false">
      <c r="A66" s="26" t="s">
        <v>69</v>
      </c>
      <c r="B66" s="26" t="n">
        <v>5</v>
      </c>
      <c r="C66" s="27" t="n">
        <v>8</v>
      </c>
      <c r="D66" s="28"/>
      <c r="E66" s="41" t="n">
        <f aca="false">IF(D66*B66&lt;=C66*B66,D66*B66,C66*B66)</f>
        <v>0</v>
      </c>
      <c r="F66" s="21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customFormat="false" ht="12.8" hidden="false" customHeight="false" outlineLevel="0" collapsed="false">
      <c r="A67" s="30" t="s">
        <v>70</v>
      </c>
      <c r="B67" s="30" t="n">
        <v>10</v>
      </c>
      <c r="C67" s="31" t="n">
        <v>8</v>
      </c>
      <c r="D67" s="32"/>
      <c r="E67" s="45" t="n">
        <f aca="false">IF(D67*B67&lt;=C67*B67,D67*B67,C67*B67)</f>
        <v>0</v>
      </c>
      <c r="F67" s="2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customFormat="false" ht="12.8" hidden="false" customHeight="true" outlineLevel="0" collapsed="false">
      <c r="A68" s="16" t="s">
        <v>71</v>
      </c>
      <c r="B68" s="16"/>
      <c r="C68" s="16"/>
      <c r="D68" s="16"/>
      <c r="E68" s="16"/>
      <c r="F68" s="2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customFormat="false" ht="12.8" hidden="false" customHeight="false" outlineLevel="0" collapsed="false">
      <c r="A69" s="17" t="s">
        <v>72</v>
      </c>
      <c r="B69" s="17" t="n">
        <v>30</v>
      </c>
      <c r="C69" s="18" t="n">
        <v>4</v>
      </c>
      <c r="D69" s="19"/>
      <c r="E69" s="20" t="n">
        <f aca="false">IF(D69*B69&lt;=C69*B69,D69*B69,C69*B69)</f>
        <v>0</v>
      </c>
      <c r="F69" s="2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customFormat="false" ht="12.8" hidden="false" customHeight="false" outlineLevel="0" collapsed="false">
      <c r="A70" s="22" t="s">
        <v>73</v>
      </c>
      <c r="B70" s="22" t="n">
        <v>15</v>
      </c>
      <c r="C70" s="23" t="n">
        <v>4</v>
      </c>
      <c r="D70" s="24"/>
      <c r="E70" s="40" t="n">
        <f aca="false">IF(D70*B70&lt;=C70*B70,D70*B70,C70*B70)</f>
        <v>0</v>
      </c>
      <c r="F70" s="2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customFormat="false" ht="12.8" hidden="false" customHeight="true" outlineLevel="0" collapsed="false">
      <c r="A71" s="16" t="s">
        <v>74</v>
      </c>
      <c r="B71" s="16"/>
      <c r="C71" s="16"/>
      <c r="D71" s="16"/>
      <c r="E71" s="16"/>
      <c r="F71" s="2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customFormat="false" ht="12.8" hidden="false" customHeight="false" outlineLevel="0" collapsed="false">
      <c r="A72" s="17" t="s">
        <v>75</v>
      </c>
      <c r="B72" s="17" t="n">
        <v>30</v>
      </c>
      <c r="C72" s="18" t="n">
        <v>4</v>
      </c>
      <c r="D72" s="19"/>
      <c r="E72" s="20" t="n">
        <f aca="false">IF(D72*B72&lt;=C72*B72,D72*B72,C72*B72)</f>
        <v>0</v>
      </c>
      <c r="F72" s="2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customFormat="false" ht="12.8" hidden="false" customHeight="false" outlineLevel="0" collapsed="false">
      <c r="A73" s="22" t="s">
        <v>76</v>
      </c>
      <c r="B73" s="22" t="n">
        <v>15</v>
      </c>
      <c r="C73" s="23" t="n">
        <v>4</v>
      </c>
      <c r="D73" s="24"/>
      <c r="E73" s="40" t="n">
        <f aca="false">IF(D73*B73&lt;=C73*B73,D73*B73,C73*B73)</f>
        <v>0</v>
      </c>
      <c r="F73" s="2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customFormat="false" ht="12.8" hidden="false" customHeight="true" outlineLevel="0" collapsed="false">
      <c r="A74" s="43" t="s">
        <v>77</v>
      </c>
      <c r="B74" s="43"/>
      <c r="C74" s="43"/>
      <c r="D74" s="43"/>
      <c r="E74" s="44" t="n">
        <f aca="false">SUM(E62:E67,E55:E60,E69:E70,E72:E73)</f>
        <v>0</v>
      </c>
      <c r="F74" s="2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customFormat="false" ht="12.8" hidden="false" customHeight="true" outlineLevel="0" collapsed="false">
      <c r="A75" s="16" t="s">
        <v>78</v>
      </c>
      <c r="B75" s="16"/>
      <c r="C75" s="16"/>
      <c r="D75" s="16"/>
      <c r="E75" s="16"/>
      <c r="F75" s="2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customFormat="false" ht="19.5" hidden="false" customHeight="false" outlineLevel="0" collapsed="false">
      <c r="A76" s="17" t="s">
        <v>79</v>
      </c>
      <c r="B76" s="17" t="n">
        <v>200</v>
      </c>
      <c r="C76" s="18" t="n">
        <v>1</v>
      </c>
      <c r="D76" s="19"/>
      <c r="E76" s="20" t="n">
        <f aca="false">IF(D76*B76&lt;=C76*B76,D76*B76,C76*B76)</f>
        <v>0</v>
      </c>
      <c r="F76" s="2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customFormat="false" ht="19.5" hidden="false" customHeight="false" outlineLevel="0" collapsed="false">
      <c r="A77" s="22" t="s">
        <v>80</v>
      </c>
      <c r="B77" s="22" t="n">
        <v>150</v>
      </c>
      <c r="C77" s="23" t="n">
        <v>1</v>
      </c>
      <c r="D77" s="24"/>
      <c r="E77" s="40" t="n">
        <f aca="false">IF(D77*B77&lt;=C77*B77,D77*B77,C77*B77)</f>
        <v>0</v>
      </c>
      <c r="F77" s="2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customFormat="false" ht="19.5" hidden="false" customHeight="false" outlineLevel="0" collapsed="false">
      <c r="A78" s="26" t="s">
        <v>81</v>
      </c>
      <c r="B78" s="26" t="n">
        <v>150</v>
      </c>
      <c r="C78" s="27" t="n">
        <v>1</v>
      </c>
      <c r="D78" s="28"/>
      <c r="E78" s="41" t="n">
        <f aca="false">IF(D78*B78&lt;=C78*B78,D78*B78,C78*B78)</f>
        <v>0</v>
      </c>
      <c r="F78" s="2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customFormat="false" ht="19.5" hidden="false" customHeight="false" outlineLevel="0" collapsed="false">
      <c r="A79" s="30" t="s">
        <v>82</v>
      </c>
      <c r="B79" s="30" t="n">
        <v>50</v>
      </c>
      <c r="C79" s="31" t="n">
        <v>1</v>
      </c>
      <c r="D79" s="32"/>
      <c r="E79" s="45" t="n">
        <f aca="false">IF(D79*B79&lt;=C79*B79,D79*B79,C79*B79)</f>
        <v>0</v>
      </c>
      <c r="F79" s="2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customFormat="false" ht="19.5" hidden="false" customHeight="false" outlineLevel="0" collapsed="false">
      <c r="A80" s="26" t="s">
        <v>83</v>
      </c>
      <c r="B80" s="26" t="n">
        <v>25</v>
      </c>
      <c r="C80" s="27" t="n">
        <v>1</v>
      </c>
      <c r="D80" s="28"/>
      <c r="E80" s="41" t="n">
        <f aca="false">IF(D80*B80&lt;=C80*B80,D80*B80,C80*B80)</f>
        <v>0</v>
      </c>
      <c r="F80" s="2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customFormat="false" ht="12.8" hidden="false" customHeight="true" outlineLevel="0" collapsed="false">
      <c r="A81" s="43" t="s">
        <v>84</v>
      </c>
      <c r="B81" s="43"/>
      <c r="C81" s="43"/>
      <c r="D81" s="43"/>
      <c r="E81" s="44" t="n">
        <f aca="false">SUM(E76:E80)</f>
        <v>0</v>
      </c>
      <c r="F81" s="2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customFormat="false" ht="12.8" hidden="false" customHeight="true" outlineLevel="0" collapsed="false">
      <c r="A82" s="14" t="s">
        <v>85</v>
      </c>
      <c r="B82" s="14"/>
      <c r="C82" s="14"/>
      <c r="D82" s="14"/>
      <c r="E82" s="14"/>
      <c r="F82" s="2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customFormat="false" ht="12.8" hidden="false" customHeight="true" outlineLevel="0" collapsed="false">
      <c r="A83" s="16" t="s">
        <v>86</v>
      </c>
      <c r="B83" s="16"/>
      <c r="C83" s="16"/>
      <c r="D83" s="16"/>
      <c r="E83" s="16"/>
      <c r="F83" s="2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customFormat="false" ht="12.8" hidden="false" customHeight="false" outlineLevel="0" collapsed="false">
      <c r="A84" s="17" t="s">
        <v>87</v>
      </c>
      <c r="B84" s="17" t="n">
        <v>100</v>
      </c>
      <c r="C84" s="18" t="n">
        <v>1</v>
      </c>
      <c r="D84" s="19"/>
      <c r="E84" s="20" t="n">
        <f aca="false">IF(D84*B84&lt;=C84*B84,D84*B84,C84*B84)</f>
        <v>0</v>
      </c>
      <c r="F84" s="2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customFormat="false" ht="12.8" hidden="false" customHeight="false" outlineLevel="0" collapsed="false">
      <c r="A85" s="22" t="s">
        <v>88</v>
      </c>
      <c r="B85" s="22" t="n">
        <v>50</v>
      </c>
      <c r="C85" s="23" t="n">
        <v>1</v>
      </c>
      <c r="D85" s="24"/>
      <c r="E85" s="40" t="n">
        <f aca="false">IF(D85*B85&lt;=C85*B85,D85*B85,C85*B85)</f>
        <v>0</v>
      </c>
      <c r="F85" s="2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customFormat="false" ht="12.8" hidden="false" customHeight="false" outlineLevel="0" collapsed="false">
      <c r="A86" s="26" t="s">
        <v>89</v>
      </c>
      <c r="B86" s="26" t="n">
        <v>200</v>
      </c>
      <c r="C86" s="27" t="n">
        <v>1</v>
      </c>
      <c r="D86" s="28"/>
      <c r="E86" s="41" t="n">
        <f aca="false">IF(D86*B86&lt;=C86*B86,D86*B86,C86*B86)</f>
        <v>0</v>
      </c>
      <c r="F86" s="2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customFormat="false" ht="12.8" hidden="false" customHeight="false" outlineLevel="0" collapsed="false">
      <c r="A87" s="22" t="s">
        <v>90</v>
      </c>
      <c r="B87" s="22" t="n">
        <v>50</v>
      </c>
      <c r="C87" s="23" t="n">
        <v>1</v>
      </c>
      <c r="D87" s="24"/>
      <c r="E87" s="40" t="n">
        <f aca="false">IF(D87*B87&lt;=C87*B87,D87*B87,C87*B87)</f>
        <v>0</v>
      </c>
      <c r="F87" s="2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customFormat="false" ht="12.8" hidden="false" customHeight="false" outlineLevel="0" collapsed="false">
      <c r="A88" s="26" t="s">
        <v>91</v>
      </c>
      <c r="B88" s="26" t="n">
        <v>25</v>
      </c>
      <c r="C88" s="27" t="n">
        <v>1</v>
      </c>
      <c r="D88" s="28"/>
      <c r="E88" s="41" t="n">
        <f aca="false">IF(D88*B88&lt;=C88*B88,D88*B88,C88*B88)</f>
        <v>0</v>
      </c>
      <c r="F88" s="2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customFormat="false" ht="12.8" hidden="false" customHeight="true" outlineLevel="0" collapsed="false">
      <c r="A89" s="16" t="s">
        <v>92</v>
      </c>
      <c r="B89" s="16"/>
      <c r="C89" s="16"/>
      <c r="D89" s="16"/>
      <c r="E89" s="16"/>
      <c r="F89" s="2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customFormat="false" ht="19.4" hidden="false" customHeight="false" outlineLevel="0" collapsed="false">
      <c r="A90" s="26" t="s">
        <v>93</v>
      </c>
      <c r="B90" s="26" t="n">
        <v>100</v>
      </c>
      <c r="C90" s="27" t="n">
        <v>2</v>
      </c>
      <c r="D90" s="28"/>
      <c r="E90" s="41" t="n">
        <f aca="false">IF(D90*B90&lt;=C90*B90,D90*B90,C90*B90)</f>
        <v>0</v>
      </c>
      <c r="F90" s="2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customFormat="false" ht="12.8" hidden="false" customHeight="true" outlineLevel="0" collapsed="false">
      <c r="A91" s="16" t="s">
        <v>94</v>
      </c>
      <c r="B91" s="16"/>
      <c r="C91" s="16"/>
      <c r="D91" s="16"/>
      <c r="E91" s="16"/>
      <c r="F91" s="2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customFormat="false" ht="12.8" hidden="false" customHeight="false" outlineLevel="0" collapsed="false">
      <c r="A92" s="26" t="s">
        <v>95</v>
      </c>
      <c r="B92" s="26" t="n">
        <v>50</v>
      </c>
      <c r="C92" s="27" t="n">
        <v>1</v>
      </c>
      <c r="D92" s="28"/>
      <c r="E92" s="41" t="n">
        <f aca="false">IF(D92*B92&lt;=C92*B92,D92*B92,C92*B92)</f>
        <v>0</v>
      </c>
      <c r="F92" s="2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customFormat="false" ht="12.8" hidden="false" customHeight="false" outlineLevel="0" collapsed="false">
      <c r="A93" s="22" t="s">
        <v>96</v>
      </c>
      <c r="B93" s="22" t="n">
        <v>20</v>
      </c>
      <c r="C93" s="23" t="n">
        <v>1</v>
      </c>
      <c r="D93" s="24"/>
      <c r="E93" s="40" t="n">
        <f aca="false">IF(D93*B93&lt;=C93*B93,D93*B93,C93*B93)</f>
        <v>0</v>
      </c>
      <c r="F93" s="2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customFormat="false" ht="12.8" hidden="false" customHeight="false" outlineLevel="0" collapsed="false">
      <c r="A94" s="26" t="s">
        <v>97</v>
      </c>
      <c r="B94" s="26" t="n">
        <v>10</v>
      </c>
      <c r="C94" s="27" t="n">
        <v>1</v>
      </c>
      <c r="D94" s="28"/>
      <c r="E94" s="41" t="n">
        <f aca="false">IF(D94*B94&lt;=C94*B94,D94*B94,C94*B94)</f>
        <v>0</v>
      </c>
      <c r="F94" s="2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customFormat="false" ht="12.8" hidden="false" customHeight="true" outlineLevel="0" collapsed="false">
      <c r="A95" s="43" t="s">
        <v>98</v>
      </c>
      <c r="B95" s="43"/>
      <c r="C95" s="43"/>
      <c r="D95" s="43"/>
      <c r="E95" s="44" t="n">
        <f aca="false">SUM(E84:E88,E90,E92:E94)</f>
        <v>0</v>
      </c>
      <c r="F95" s="2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customFormat="false" ht="12.8" hidden="false" customHeight="true" outlineLevel="0" collapsed="false">
      <c r="A96" s="16" t="s">
        <v>99</v>
      </c>
      <c r="B96" s="16"/>
      <c r="C96" s="16"/>
      <c r="D96" s="16"/>
      <c r="E96" s="16"/>
      <c r="F96" s="2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customFormat="false" ht="19.4" hidden="false" customHeight="false" outlineLevel="0" collapsed="false">
      <c r="A97" s="17" t="s">
        <v>100</v>
      </c>
      <c r="B97" s="17" t="n">
        <v>200</v>
      </c>
      <c r="C97" s="18" t="n">
        <v>1</v>
      </c>
      <c r="D97" s="19"/>
      <c r="E97" s="20" t="n">
        <f aca="false">IF(D97*B97&lt;=C97*B97,D97*B97,C97*B97)</f>
        <v>0</v>
      </c>
      <c r="F97" s="2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customFormat="false" ht="12.8" hidden="false" customHeight="true" outlineLevel="0" collapsed="false">
      <c r="A98" s="16" t="s">
        <v>101</v>
      </c>
      <c r="B98" s="16"/>
      <c r="C98" s="16"/>
      <c r="D98" s="16"/>
      <c r="E98" s="16"/>
      <c r="F98" s="2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customFormat="false" ht="12.8" hidden="false" customHeight="false" outlineLevel="0" collapsed="false">
      <c r="A99" s="17" t="s">
        <v>102</v>
      </c>
      <c r="B99" s="17" t="n">
        <v>200</v>
      </c>
      <c r="C99" s="18" t="n">
        <v>1</v>
      </c>
      <c r="D99" s="19"/>
      <c r="E99" s="20" t="n">
        <f aca="false">IF(D99*B99&lt;=C99*B99,D99*B99,C99*B99)</f>
        <v>0</v>
      </c>
      <c r="F99" s="2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customFormat="false" ht="12.8" hidden="false" customHeight="true" outlineLevel="0" collapsed="false">
      <c r="A100" s="16" t="s">
        <v>103</v>
      </c>
      <c r="B100" s="16"/>
      <c r="C100" s="16"/>
      <c r="D100" s="16"/>
      <c r="E100" s="16"/>
      <c r="F100" s="2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customFormat="false" ht="19.4" hidden="false" customHeight="false" outlineLevel="0" collapsed="false">
      <c r="A101" s="17" t="s">
        <v>104</v>
      </c>
      <c r="B101" s="17" t="n">
        <v>100</v>
      </c>
      <c r="C101" s="18" t="n">
        <v>1</v>
      </c>
      <c r="D101" s="19"/>
      <c r="E101" s="20" t="n">
        <f aca="false">IF(D101*B101&lt;=C101*B101,D101*B101,C101*B101)</f>
        <v>0</v>
      </c>
      <c r="F101" s="2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customFormat="false" ht="12.8" hidden="false" customHeight="true" outlineLevel="0" collapsed="false">
      <c r="A102" s="16" t="s">
        <v>105</v>
      </c>
      <c r="B102" s="16"/>
      <c r="C102" s="16"/>
      <c r="D102" s="16"/>
      <c r="E102" s="16"/>
      <c r="F102" s="2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customFormat="false" ht="12.8" hidden="false" customHeight="false" outlineLevel="0" collapsed="false">
      <c r="A103" s="17" t="s">
        <v>106</v>
      </c>
      <c r="B103" s="17" t="n">
        <v>20</v>
      </c>
      <c r="C103" s="18" t="n">
        <v>2</v>
      </c>
      <c r="D103" s="19"/>
      <c r="E103" s="20" t="n">
        <f aca="false">IF(D103*B103&lt;=C103*B103,D103*B103,C103*B103)</f>
        <v>0</v>
      </c>
      <c r="F103" s="2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customFormat="false" ht="12.8" hidden="false" customHeight="true" outlineLevel="0" collapsed="false">
      <c r="A104" s="16" t="s">
        <v>107</v>
      </c>
      <c r="B104" s="16"/>
      <c r="C104" s="16"/>
      <c r="D104" s="16"/>
      <c r="E104" s="16"/>
      <c r="F104" s="2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customFormat="false" ht="12.8" hidden="false" customHeight="false" outlineLevel="0" collapsed="false">
      <c r="A105" s="17" t="s">
        <v>108</v>
      </c>
      <c r="B105" s="17" t="n">
        <v>50</v>
      </c>
      <c r="C105" s="18" t="s">
        <v>12</v>
      </c>
      <c r="D105" s="19"/>
      <c r="E105" s="20" t="n">
        <f aca="false">B105*D105</f>
        <v>0</v>
      </c>
      <c r="F105" s="2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customFormat="false" ht="12.8" hidden="false" customHeight="true" outlineLevel="0" collapsed="false">
      <c r="A106" s="46" t="s">
        <v>109</v>
      </c>
      <c r="B106" s="46"/>
      <c r="C106" s="46"/>
      <c r="D106" s="46"/>
      <c r="E106" s="47" t="n">
        <f aca="false">SUM(E105,E103,E101,E99,E97,E95,E81,E74,E52)</f>
        <v>0</v>
      </c>
      <c r="F106" s="2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customFormat="false" ht="12.8" hidden="false" customHeight="true" outlineLevel="0" collapsed="false">
      <c r="A107" s="48" t="s">
        <v>110</v>
      </c>
      <c r="B107" s="48"/>
      <c r="C107" s="48"/>
      <c r="D107" s="48"/>
      <c r="E107" s="48"/>
      <c r="F107" s="1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</sheetData>
  <sheetProtection sheet="true" password="de62" objects="true" scenarios="true" selectLockedCells="true"/>
  <mergeCells count="34">
    <mergeCell ref="A1:D1"/>
    <mergeCell ref="A3:E3"/>
    <mergeCell ref="A4:B4"/>
    <mergeCell ref="C4:E4"/>
    <mergeCell ref="A7:E7"/>
    <mergeCell ref="A8:E8"/>
    <mergeCell ref="A17:E17"/>
    <mergeCell ref="A21:E21"/>
    <mergeCell ref="A25:E25"/>
    <mergeCell ref="A30:E30"/>
    <mergeCell ref="A35:E35"/>
    <mergeCell ref="A37:E37"/>
    <mergeCell ref="A43:E43"/>
    <mergeCell ref="A52:D52"/>
    <mergeCell ref="A53:E53"/>
    <mergeCell ref="A54:E54"/>
    <mergeCell ref="A61:E61"/>
    <mergeCell ref="A68:E68"/>
    <mergeCell ref="A71:E71"/>
    <mergeCell ref="A74:D74"/>
    <mergeCell ref="A75:E75"/>
    <mergeCell ref="A81:D81"/>
    <mergeCell ref="A82:E82"/>
    <mergeCell ref="A83:E83"/>
    <mergeCell ref="A89:E89"/>
    <mergeCell ref="A91:E91"/>
    <mergeCell ref="A95:D95"/>
    <mergeCell ref="A96:E96"/>
    <mergeCell ref="A98:E98"/>
    <mergeCell ref="A100:E100"/>
    <mergeCell ref="A102:E102"/>
    <mergeCell ref="A104:E104"/>
    <mergeCell ref="A106:D106"/>
    <mergeCell ref="A107:E107"/>
  </mergeCell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2020-03-31T12:25:43Z</dcterms:created>
  <dc:creator>janaina bortoluzzi</dc:creator>
  <dc:description/>
  <dc:language>pt-BR</dc:language>
  <cp:lastModifiedBy/>
  <dcterms:modified xsi:type="dcterms:W3CDTF">2026-04-22T17:52:07Z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