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or Grupo" sheetId="1" r:id="rId1"/>
    <sheet name="Por Ação" sheetId="2" r:id="rId2"/>
    <sheet name="Por Fonte" sheetId="3" r:id="rId3"/>
    <sheet name="Por Ação_grupo" sheetId="4" r:id="rId4"/>
  </sheets>
  <definedNames>
    <definedName name="_xlnm.Print_Area" localSheetId="1">'Por Ação'!$A$1:$K$23</definedName>
    <definedName name="_xlnm.Print_Area" localSheetId="3">'Por Ação_grupo'!$A$1:$L$36</definedName>
  </definedNames>
  <calcPr fullCalcOnLoad="1"/>
</workbook>
</file>

<file path=xl/sharedStrings.xml><?xml version="1.0" encoding="utf-8"?>
<sst xmlns="http://schemas.openxmlformats.org/spreadsheetml/2006/main" count="153" uniqueCount="47">
  <si>
    <t>Ação</t>
  </si>
  <si>
    <t>00G5 - Contribuição da União, de suas Autarquias e Fundações para o Custeio do Regime de Previdência dos Servidores Públicos Federais decorrente do Pagamento de Precatórios e Requisições de Pequeno Valor</t>
  </si>
  <si>
    <t>09HB - Contribuição da União, de suas Autarquias e Fundações para o Custeio do Regime de Previdência dos Servidores Públicos Federais</t>
  </si>
  <si>
    <t>0181 - Pagamento de Aposentadorias e Pensões - Servidores Civis</t>
  </si>
  <si>
    <t>4572 - Capacitação de Servidores Públicos Federais em Processo de Qualificação e Requalificação</t>
  </si>
  <si>
    <t>Dotação Inicial(A)</t>
  </si>
  <si>
    <t>Dotação Atual(B)</t>
  </si>
  <si>
    <t>Liquidado(D)</t>
  </si>
  <si>
    <t>Pago(E)</t>
  </si>
  <si>
    <t>% Empenhado(G=C/D)</t>
  </si>
  <si>
    <t>Ajuste dotação                  ( F=B-A)</t>
  </si>
  <si>
    <t>% liquidado (H=D/C)</t>
  </si>
  <si>
    <t>% Pago(I=E/D)</t>
  </si>
  <si>
    <t>TOTAL</t>
  </si>
  <si>
    <r>
      <t>Empenhado(</t>
    </r>
    <r>
      <rPr>
        <b/>
        <sz val="10"/>
        <color indexed="41"/>
        <rFont val="Times New Roman"/>
        <family val="1"/>
      </rPr>
      <t>.</t>
    </r>
    <r>
      <rPr>
        <b/>
        <sz val="10"/>
        <color indexed="8"/>
        <rFont val="Times New Roman"/>
        <family val="1"/>
      </rPr>
      <t>C)</t>
    </r>
  </si>
  <si>
    <t>Saldo(J=B-A)</t>
  </si>
  <si>
    <t>UNIVERSIDADE FEDERAL DE ALAGOAS</t>
  </si>
  <si>
    <t xml:space="preserve">PRÓ-REITORIA DE GESTÃO INSTITUCIONAL </t>
  </si>
  <si>
    <t>Coordenadoria de Programação Orçamentária</t>
  </si>
  <si>
    <t>Fonte: SIOP- Sistema Integrado de Planejamento e Orçamento</t>
  </si>
  <si>
    <t>1 - Pessoal e Encargos Sociais</t>
  </si>
  <si>
    <t>3 - Outras Despesas Correntes</t>
  </si>
  <si>
    <t>4 - Investimentos</t>
  </si>
  <si>
    <t>Grupo de Despesa</t>
  </si>
  <si>
    <t>100 - Recursos Ordinários</t>
  </si>
  <si>
    <t>112 - Recursos Destinados à Manutenção e Desenvolvimento do Ensino</t>
  </si>
  <si>
    <t>250 - Recursos Próprios Não-Financeiros</t>
  </si>
  <si>
    <t>00IE - Contribuição à Associação Nacional dos Dirigentes das Instituições Federais de Ensino Superior - ANDIFES</t>
  </si>
  <si>
    <t>0005 - Cumprimento de Sentença Judicial Transitada em Julgado (Precatórios)</t>
  </si>
  <si>
    <t>20GK - Fomento às Ações de Graduação, Pós-Graduação, Ensino, Pesquisa e Extensão</t>
  </si>
  <si>
    <t>20TP - Pagamento de Pessoal Ativo da União</t>
  </si>
  <si>
    <t>4002 - Assistência ao Estudante de Ensino Superior</t>
  </si>
  <si>
    <t xml:space="preserve">Fonte </t>
  </si>
  <si>
    <t>20RK - Funcionamento de Instituições Federais de Ensino Superior</t>
  </si>
  <si>
    <t>2004 - Assistência Médica e Odontológica aos Servidores Civis, Empregados, Militares e seus Dependentes</t>
  </si>
  <si>
    <t>2010 - Assistência Pré-Escolar aos Dependentes dos Servidores Civis, Empregados e Militares</t>
  </si>
  <si>
    <t>2011 - Auxílio-Transporte aos Servidores Civis, Empregados e Militares</t>
  </si>
  <si>
    <t>2012 - Auxílio-Alimentação aos Servidores Civis, Empregados e Militares</t>
  </si>
  <si>
    <t>8282 - Reestruturação e Expansão de Instituições Federais de Ensino Superior</t>
  </si>
  <si>
    <t>00M1 - Benefícios Assistenciais decorrentes do Auxílio-Funeral e Natalidade</t>
  </si>
  <si>
    <t>20RJ - Apoio à Capacitação e Formação Inicial e Continuada para a Educação Básica</t>
  </si>
  <si>
    <t>20RL - Funcionamento de Instituições Federais de Educação Profissional e Tecnológica</t>
  </si>
  <si>
    <t>2994 - Assistência ao Estudante da Educação Profissional e Tecnológica</t>
  </si>
  <si>
    <t>00OL - Contribuições e Anuidades a Organismos e Entidades Nacionais e Internacionais sem Exigência de Programação Específica</t>
  </si>
  <si>
    <t>EXECUÇÃO ORÇAMENTÁRIA EXERCÍCIO - 2015</t>
  </si>
  <si>
    <t>108 - Fundo Social – Parcela Destinada à Educação Pública e à Saúde</t>
  </si>
  <si>
    <t>188 - Remuneração das Disponibilidades do Tesouro Nacional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</si>
</sst>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%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/>
    </xf>
    <xf numFmtId="10" fontId="5" fillId="33" borderId="10" xfId="49" applyNumberFormat="1" applyFont="1" applyFill="1" applyBorder="1" applyAlignment="1">
      <alignment horizontal="right" vertical="center"/>
    </xf>
    <xf numFmtId="10" fontId="7" fillId="35" borderId="10" xfId="49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35" borderId="10" xfId="0" applyNumberFormat="1" applyFont="1" applyFill="1" applyBorder="1" applyAlignment="1">
      <alignment horizontal="right" vertical="center"/>
    </xf>
    <xf numFmtId="10" fontId="5" fillId="35" borderId="10" xfId="49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2.57421875" style="0" bestFit="1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ht="12.7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23.2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23.25" customHeight="1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:12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6" t="s">
        <v>23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0" customHeight="1" thickBot="1">
      <c r="A7" s="7" t="s">
        <v>20</v>
      </c>
      <c r="B7" s="11">
        <v>483815911</v>
      </c>
      <c r="C7" s="11">
        <v>536647802</v>
      </c>
      <c r="D7" s="11">
        <v>535335315.08</v>
      </c>
      <c r="E7" s="11">
        <v>534988294.43</v>
      </c>
      <c r="F7" s="11">
        <v>534972569.21</v>
      </c>
      <c r="G7" s="11">
        <f>C7-D7</f>
        <v>1312486.9200000167</v>
      </c>
      <c r="H7" s="13">
        <f>C7-B7</f>
        <v>52831891</v>
      </c>
      <c r="I7" s="14">
        <f aca="true" t="shared" si="0" ref="I7:K10">D7/C7</f>
        <v>0.9975542862281209</v>
      </c>
      <c r="J7" s="14">
        <f t="shared" si="0"/>
        <v>0.9993517695541007</v>
      </c>
      <c r="K7" s="14">
        <f t="shared" si="0"/>
        <v>0.9999706064223016</v>
      </c>
    </row>
    <row r="8" spans="1:11" ht="30" customHeight="1" thickBot="1">
      <c r="A8" s="7" t="s">
        <v>21</v>
      </c>
      <c r="B8" s="11">
        <v>120706230</v>
      </c>
      <c r="C8" s="11">
        <v>120416702</v>
      </c>
      <c r="D8" s="11">
        <v>112920419.41000001</v>
      </c>
      <c r="E8" s="11">
        <v>106985053</v>
      </c>
      <c r="F8" s="11">
        <v>99994515.54</v>
      </c>
      <c r="G8" s="11">
        <f>C8-D8</f>
        <v>7496282.589999989</v>
      </c>
      <c r="H8" s="13">
        <f>C8-B8</f>
        <v>-289528</v>
      </c>
      <c r="I8" s="14">
        <f t="shared" si="0"/>
        <v>0.9377471524672716</v>
      </c>
      <c r="J8" s="14">
        <f t="shared" si="0"/>
        <v>0.9474376163229661</v>
      </c>
      <c r="K8" s="14">
        <f t="shared" si="0"/>
        <v>0.9346587465821043</v>
      </c>
    </row>
    <row r="9" spans="1:11" ht="30" customHeight="1" thickBot="1">
      <c r="A9" s="9" t="s">
        <v>22</v>
      </c>
      <c r="B9" s="11">
        <v>63782108</v>
      </c>
      <c r="C9" s="11">
        <v>63782108</v>
      </c>
      <c r="D9" s="11">
        <v>32688064.500000004</v>
      </c>
      <c r="E9" s="11">
        <v>11191570.879999999</v>
      </c>
      <c r="F9" s="11">
        <v>8075035.05</v>
      </c>
      <c r="G9" s="11">
        <f>C9-D9</f>
        <v>31094043.499999996</v>
      </c>
      <c r="H9" s="13">
        <f>C9-B9</f>
        <v>0</v>
      </c>
      <c r="I9" s="14">
        <f t="shared" si="0"/>
        <v>0.512495831903204</v>
      </c>
      <c r="J9" s="14">
        <f t="shared" si="0"/>
        <v>0.34237484082301656</v>
      </c>
      <c r="K9" s="14">
        <f t="shared" si="0"/>
        <v>0.7215282945158813</v>
      </c>
    </row>
    <row r="10" spans="1:11" ht="30" customHeight="1" thickBot="1">
      <c r="A10" s="8" t="s">
        <v>13</v>
      </c>
      <c r="B10" s="10">
        <f>SUM(B7:B9)</f>
        <v>668304249</v>
      </c>
      <c r="C10" s="10">
        <f>SUM(C7:C9)</f>
        <v>720846612</v>
      </c>
      <c r="D10" s="10">
        <f>SUM(D7:D9)</f>
        <v>680943798.99</v>
      </c>
      <c r="E10" s="10">
        <f>SUM(E7:E9)</f>
        <v>653164918.3100001</v>
      </c>
      <c r="F10" s="10">
        <f>SUM(F7:F9)</f>
        <v>643042119.8</v>
      </c>
      <c r="G10" s="10">
        <f>C10-D10</f>
        <v>39902813.00999999</v>
      </c>
      <c r="H10" s="10">
        <f>C10-B10</f>
        <v>52542363</v>
      </c>
      <c r="I10" s="15">
        <f t="shared" si="0"/>
        <v>0.9446445161207194</v>
      </c>
      <c r="J10" s="15">
        <f t="shared" si="0"/>
        <v>0.9592053254303768</v>
      </c>
      <c r="K10" s="15">
        <f t="shared" si="0"/>
        <v>0.9845019255838298</v>
      </c>
    </row>
    <row r="11" ht="12.75">
      <c r="A11" s="5" t="s">
        <v>19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78.140625" style="19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ht="12.7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23.2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23.25" customHeight="1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:12" ht="3.75" customHeight="1" thickBot="1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16" t="s">
        <v>0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9" thickBot="1">
      <c r="A7" s="9" t="s">
        <v>1</v>
      </c>
      <c r="B7" s="11">
        <v>132472</v>
      </c>
      <c r="C7" s="11">
        <v>132472</v>
      </c>
      <c r="D7" s="11">
        <v>128446</v>
      </c>
      <c r="E7" s="11">
        <v>128446</v>
      </c>
      <c r="F7" s="11">
        <v>128446</v>
      </c>
      <c r="G7" s="11">
        <f>C7-D7</f>
        <v>4026</v>
      </c>
      <c r="H7" s="13">
        <f>C7-B7</f>
        <v>0</v>
      </c>
      <c r="I7" s="14">
        <f>D7/C7</f>
        <v>0.9696086720212573</v>
      </c>
      <c r="J7" s="14">
        <f>E7/D7</f>
        <v>1</v>
      </c>
      <c r="K7" s="14">
        <f>F7/E7</f>
        <v>1</v>
      </c>
    </row>
    <row r="8" spans="1:11" ht="30" customHeight="1" thickBot="1">
      <c r="A8" s="7" t="s">
        <v>27</v>
      </c>
      <c r="B8" s="11">
        <v>62000</v>
      </c>
      <c r="C8" s="11">
        <v>62000</v>
      </c>
      <c r="D8" s="11">
        <v>52465.46</v>
      </c>
      <c r="E8" s="11">
        <v>52465.46</v>
      </c>
      <c r="F8" s="11">
        <v>52465.46</v>
      </c>
      <c r="G8" s="11">
        <f aca="true" t="shared" si="0" ref="G8:G24">C8-D8</f>
        <v>9534.54</v>
      </c>
      <c r="H8" s="13">
        <f aca="true" t="shared" si="1" ref="H8:H24">C8-B8</f>
        <v>0</v>
      </c>
      <c r="I8" s="14">
        <f aca="true" t="shared" si="2" ref="I8:I27">D8/C8</f>
        <v>0.8462170967741935</v>
      </c>
      <c r="J8" s="14">
        <f aca="true" t="shared" si="3" ref="J8:K10">E8/D8</f>
        <v>1</v>
      </c>
      <c r="K8" s="14"/>
    </row>
    <row r="9" spans="1:11" ht="30" customHeight="1" thickBot="1">
      <c r="A9" s="9" t="s">
        <v>39</v>
      </c>
      <c r="B9" s="11">
        <v>220176</v>
      </c>
      <c r="C9" s="11">
        <v>240176</v>
      </c>
      <c r="D9" s="11">
        <v>225878.34</v>
      </c>
      <c r="E9" s="11">
        <v>222435.6</v>
      </c>
      <c r="F9" s="11">
        <v>222435.6</v>
      </c>
      <c r="G9" s="11">
        <f t="shared" si="0"/>
        <v>14297.660000000003</v>
      </c>
      <c r="H9" s="13">
        <f t="shared" si="1"/>
        <v>20000</v>
      </c>
      <c r="I9" s="14">
        <f t="shared" si="2"/>
        <v>0.9404700719472386</v>
      </c>
      <c r="J9" s="14">
        <f t="shared" si="3"/>
        <v>0.9847584323490247</v>
      </c>
      <c r="K9" s="14">
        <f t="shared" si="3"/>
        <v>1</v>
      </c>
    </row>
    <row r="10" spans="1:11" ht="30" customHeight="1" thickBot="1">
      <c r="A10" s="9" t="s">
        <v>43</v>
      </c>
      <c r="B10" s="11">
        <v>10000</v>
      </c>
      <c r="C10" s="11">
        <v>10000</v>
      </c>
      <c r="D10" s="11">
        <v>2736.17</v>
      </c>
      <c r="E10" s="11">
        <v>2736.17</v>
      </c>
      <c r="F10" s="11">
        <v>2736.17</v>
      </c>
      <c r="G10" s="11">
        <f t="shared" si="0"/>
        <v>7263.83</v>
      </c>
      <c r="H10" s="13">
        <f t="shared" si="1"/>
        <v>0</v>
      </c>
      <c r="I10" s="14">
        <f t="shared" si="2"/>
        <v>0.273617</v>
      </c>
      <c r="J10" s="14">
        <f t="shared" si="3"/>
        <v>1</v>
      </c>
      <c r="K10" s="14">
        <f t="shared" si="3"/>
        <v>1</v>
      </c>
    </row>
    <row r="11" spans="1:11" ht="30" customHeight="1" thickBot="1">
      <c r="A11" s="9" t="s">
        <v>28</v>
      </c>
      <c r="B11" s="11">
        <v>2001655</v>
      </c>
      <c r="C11" s="11">
        <v>2113169</v>
      </c>
      <c r="D11" s="11">
        <v>2113168.18</v>
      </c>
      <c r="E11" s="11">
        <v>2113167.6</v>
      </c>
      <c r="F11" s="11">
        <v>2113167.6</v>
      </c>
      <c r="G11" s="11">
        <f t="shared" si="0"/>
        <v>0.8199999998323619</v>
      </c>
      <c r="H11" s="13">
        <f t="shared" si="1"/>
        <v>111514</v>
      </c>
      <c r="I11" s="14">
        <f t="shared" si="2"/>
        <v>0.9999996119572074</v>
      </c>
      <c r="J11" s="14">
        <v>0</v>
      </c>
      <c r="K11" s="14">
        <v>0</v>
      </c>
    </row>
    <row r="12" spans="1:11" ht="30" customHeight="1" thickBot="1">
      <c r="A12" s="7" t="s">
        <v>2</v>
      </c>
      <c r="B12" s="11">
        <v>48100000</v>
      </c>
      <c r="C12" s="11">
        <v>58966293</v>
      </c>
      <c r="D12" s="11">
        <v>57900344.39</v>
      </c>
      <c r="E12" s="11">
        <v>57900344.39</v>
      </c>
      <c r="F12" s="11">
        <v>57900344.39</v>
      </c>
      <c r="G12" s="11">
        <f t="shared" si="0"/>
        <v>1065948.6099999994</v>
      </c>
      <c r="H12" s="13">
        <f t="shared" si="1"/>
        <v>10866293</v>
      </c>
      <c r="I12" s="14">
        <f t="shared" si="2"/>
        <v>0.9819227467800969</v>
      </c>
      <c r="J12" s="14">
        <f aca="true" t="shared" si="4" ref="J12:J24">E12/D12</f>
        <v>1</v>
      </c>
      <c r="K12" s="14">
        <f aca="true" t="shared" si="5" ref="K12:K24">F12/E12</f>
        <v>1</v>
      </c>
    </row>
    <row r="13" spans="1:11" ht="30" customHeight="1" thickBot="1">
      <c r="A13" s="9" t="s">
        <v>29</v>
      </c>
      <c r="B13" s="11">
        <v>2619588</v>
      </c>
      <c r="C13" s="11">
        <v>2619588</v>
      </c>
      <c r="D13" s="11">
        <v>332264.4</v>
      </c>
      <c r="E13" s="11">
        <v>270202.47000000003</v>
      </c>
      <c r="F13" s="11">
        <v>269104.89</v>
      </c>
      <c r="G13" s="11">
        <f t="shared" si="0"/>
        <v>2287323.6</v>
      </c>
      <c r="H13" s="13">
        <f t="shared" si="1"/>
        <v>0</v>
      </c>
      <c r="I13" s="14">
        <f t="shared" si="2"/>
        <v>0.12683841886586747</v>
      </c>
      <c r="J13" s="14">
        <f t="shared" si="4"/>
        <v>0.8132152285950587</v>
      </c>
      <c r="K13" s="14">
        <f t="shared" si="5"/>
        <v>0.9959379349863086</v>
      </c>
    </row>
    <row r="14" spans="1:11" ht="30" customHeight="1" thickBot="1">
      <c r="A14" s="9" t="s">
        <v>40</v>
      </c>
      <c r="B14" s="11">
        <v>4227057</v>
      </c>
      <c r="C14" s="11">
        <v>4227057</v>
      </c>
      <c r="D14" s="11">
        <v>616070.26</v>
      </c>
      <c r="E14" s="11">
        <v>475520.70999999996</v>
      </c>
      <c r="F14" s="11">
        <v>472352.70999999996</v>
      </c>
      <c r="G14" s="11">
        <f t="shared" si="0"/>
        <v>3610986.74</v>
      </c>
      <c r="H14" s="13">
        <f t="shared" si="1"/>
        <v>0</v>
      </c>
      <c r="I14" s="14">
        <f t="shared" si="2"/>
        <v>0.14574448842303286</v>
      </c>
      <c r="J14" s="14">
        <f t="shared" si="4"/>
        <v>0.7718611672636169</v>
      </c>
      <c r="K14" s="14">
        <f t="shared" si="5"/>
        <v>0.9933378295973692</v>
      </c>
    </row>
    <row r="15" spans="1:11" ht="30" customHeight="1" thickBot="1">
      <c r="A15" s="9" t="s">
        <v>33</v>
      </c>
      <c r="B15" s="11">
        <v>64026997</v>
      </c>
      <c r="C15" s="11">
        <v>64026997</v>
      </c>
      <c r="D15" s="11">
        <v>59722532.59</v>
      </c>
      <c r="E15" s="11">
        <v>55882539.03</v>
      </c>
      <c r="F15" s="11">
        <v>50341411.419999994</v>
      </c>
      <c r="G15" s="11">
        <f t="shared" si="0"/>
        <v>4304464.409999996</v>
      </c>
      <c r="H15" s="13">
        <f t="shared" si="1"/>
        <v>0</v>
      </c>
      <c r="I15" s="14">
        <f t="shared" si="2"/>
        <v>0.932771102633472</v>
      </c>
      <c r="J15" s="14">
        <f t="shared" si="4"/>
        <v>0.9357027675573997</v>
      </c>
      <c r="K15" s="14">
        <f t="shared" si="5"/>
        <v>0.9008433098033483</v>
      </c>
    </row>
    <row r="16" spans="1:11" ht="30" customHeight="1" thickBot="1">
      <c r="A16" s="9" t="s">
        <v>41</v>
      </c>
      <c r="B16" s="11">
        <v>787528</v>
      </c>
      <c r="C16" s="11">
        <v>787528</v>
      </c>
      <c r="D16" s="11">
        <v>391194.72</v>
      </c>
      <c r="E16" s="11">
        <v>350151.36</v>
      </c>
      <c r="F16" s="11">
        <v>325130.26999999996</v>
      </c>
      <c r="G16" s="11">
        <f t="shared" si="0"/>
        <v>396333.28</v>
      </c>
      <c r="H16" s="13">
        <f t="shared" si="1"/>
        <v>0</v>
      </c>
      <c r="I16" s="14">
        <f t="shared" si="2"/>
        <v>0.4967375382208632</v>
      </c>
      <c r="J16" s="14">
        <f t="shared" si="4"/>
        <v>0.8950820195119198</v>
      </c>
      <c r="K16" s="14">
        <f t="shared" si="5"/>
        <v>0.9285420739191188</v>
      </c>
    </row>
    <row r="17" spans="1:11" ht="30" customHeight="1" thickBot="1">
      <c r="A17" s="7" t="s">
        <v>30</v>
      </c>
      <c r="B17" s="11">
        <v>268864122</v>
      </c>
      <c r="C17" s="11">
        <v>297525719</v>
      </c>
      <c r="D17" s="11">
        <v>297493495.89</v>
      </c>
      <c r="E17" s="11">
        <v>297202036.32</v>
      </c>
      <c r="F17" s="11">
        <v>297186311.1</v>
      </c>
      <c r="G17" s="11">
        <f t="shared" si="0"/>
        <v>32223.110000014305</v>
      </c>
      <c r="H17" s="13">
        <f t="shared" si="1"/>
        <v>28661597</v>
      </c>
      <c r="I17" s="14">
        <f t="shared" si="2"/>
        <v>0.9998916963881028</v>
      </c>
      <c r="J17" s="14">
        <f t="shared" si="4"/>
        <v>0.9990202825472603</v>
      </c>
      <c r="K17" s="14">
        <f t="shared" si="5"/>
        <v>0.9999470891243052</v>
      </c>
    </row>
    <row r="18" spans="1:11" ht="30" customHeight="1" thickBot="1">
      <c r="A18" s="9" t="s">
        <v>3</v>
      </c>
      <c r="B18" s="11">
        <v>164998899</v>
      </c>
      <c r="C18" s="11">
        <v>178207098</v>
      </c>
      <c r="D18" s="11">
        <v>177996808.8</v>
      </c>
      <c r="E18" s="11">
        <v>177941248.29999998</v>
      </c>
      <c r="F18" s="11">
        <v>177941248.29999998</v>
      </c>
      <c r="G18" s="11">
        <f t="shared" si="0"/>
        <v>210289.19999998808</v>
      </c>
      <c r="H18" s="13">
        <f t="shared" si="1"/>
        <v>13208199</v>
      </c>
      <c r="I18" s="14">
        <f t="shared" si="2"/>
        <v>0.9988199729283511</v>
      </c>
      <c r="J18" s="14">
        <f t="shared" si="4"/>
        <v>0.9996878567634184</v>
      </c>
      <c r="K18" s="14">
        <f t="shared" si="5"/>
        <v>1</v>
      </c>
    </row>
    <row r="19" spans="1:11" ht="30" customHeight="1" thickBot="1">
      <c r="A19" s="7" t="s">
        <v>34</v>
      </c>
      <c r="B19" s="11">
        <v>6248092</v>
      </c>
      <c r="C19" s="11">
        <v>5507852</v>
      </c>
      <c r="D19" s="11">
        <v>5507852</v>
      </c>
      <c r="E19" s="11">
        <v>5506858.37</v>
      </c>
      <c r="F19" s="11">
        <v>5506858.37</v>
      </c>
      <c r="G19" s="11">
        <f t="shared" si="0"/>
        <v>0</v>
      </c>
      <c r="H19" s="13">
        <f t="shared" si="1"/>
        <v>-740240</v>
      </c>
      <c r="I19" s="14">
        <f t="shared" si="2"/>
        <v>1</v>
      </c>
      <c r="J19" s="14">
        <f t="shared" si="4"/>
        <v>0.999819597549099</v>
      </c>
      <c r="K19" s="14">
        <f t="shared" si="5"/>
        <v>1</v>
      </c>
    </row>
    <row r="20" spans="1:11" ht="30" customHeight="1" thickBot="1">
      <c r="A20" s="9" t="s">
        <v>35</v>
      </c>
      <c r="B20" s="11">
        <v>272984</v>
      </c>
      <c r="C20" s="11">
        <v>322984</v>
      </c>
      <c r="D20" s="11">
        <v>315737.4</v>
      </c>
      <c r="E20" s="11">
        <v>313137</v>
      </c>
      <c r="F20" s="11">
        <v>313137</v>
      </c>
      <c r="G20" s="11">
        <f t="shared" si="0"/>
        <v>7246.599999999977</v>
      </c>
      <c r="H20" s="13">
        <f t="shared" si="1"/>
        <v>50000</v>
      </c>
      <c r="I20" s="14">
        <f t="shared" si="2"/>
        <v>0.9775635944814605</v>
      </c>
      <c r="J20" s="14">
        <f t="shared" si="4"/>
        <v>0.9917640418905077</v>
      </c>
      <c r="K20" s="14">
        <f t="shared" si="5"/>
        <v>1</v>
      </c>
    </row>
    <row r="21" spans="1:11" ht="30" customHeight="1" thickBot="1">
      <c r="A21" s="7" t="s">
        <v>36</v>
      </c>
      <c r="B21" s="11">
        <v>682461</v>
      </c>
      <c r="C21" s="11">
        <v>897461</v>
      </c>
      <c r="D21" s="11">
        <v>838666.73</v>
      </c>
      <c r="E21" s="11">
        <v>814509.5599999999</v>
      </c>
      <c r="F21" s="11">
        <v>814509.5599999999</v>
      </c>
      <c r="G21" s="11">
        <f t="shared" si="0"/>
        <v>58794.27000000002</v>
      </c>
      <c r="H21" s="13">
        <f t="shared" si="1"/>
        <v>215000</v>
      </c>
      <c r="I21" s="14">
        <f t="shared" si="2"/>
        <v>0.9344882173152927</v>
      </c>
      <c r="J21" s="14">
        <f t="shared" si="4"/>
        <v>0.9711957454184452</v>
      </c>
      <c r="K21" s="14">
        <f t="shared" si="5"/>
        <v>1</v>
      </c>
    </row>
    <row r="22" spans="1:11" ht="30" customHeight="1" thickBot="1">
      <c r="A22" s="7" t="s">
        <v>37</v>
      </c>
      <c r="B22" s="11">
        <v>12036123</v>
      </c>
      <c r="C22" s="11">
        <v>12186123</v>
      </c>
      <c r="D22" s="11">
        <v>12163135.94</v>
      </c>
      <c r="E22" s="11">
        <v>12126155.7</v>
      </c>
      <c r="F22" s="11">
        <v>12126155.7</v>
      </c>
      <c r="G22" s="11">
        <f t="shared" si="0"/>
        <v>22987.06000000052</v>
      </c>
      <c r="H22" s="13">
        <f t="shared" si="1"/>
        <v>150000</v>
      </c>
      <c r="I22" s="14">
        <f t="shared" si="2"/>
        <v>0.9981136691300424</v>
      </c>
      <c r="J22" s="14">
        <f t="shared" si="4"/>
        <v>0.9969596459184192</v>
      </c>
      <c r="K22" s="14">
        <f t="shared" si="5"/>
        <v>1</v>
      </c>
    </row>
    <row r="23" spans="1:11" ht="30" customHeight="1" thickBot="1">
      <c r="A23" s="7" t="s">
        <v>42</v>
      </c>
      <c r="B23" s="11">
        <v>167378</v>
      </c>
      <c r="C23" s="11">
        <v>167378</v>
      </c>
      <c r="D23" s="11">
        <v>163200</v>
      </c>
      <c r="E23" s="11">
        <v>160800</v>
      </c>
      <c r="F23" s="11">
        <v>160800</v>
      </c>
      <c r="G23" s="11">
        <f t="shared" si="0"/>
        <v>4178</v>
      </c>
      <c r="H23" s="13">
        <f t="shared" si="1"/>
        <v>0</v>
      </c>
      <c r="I23" s="14">
        <f t="shared" si="2"/>
        <v>0.9750385355303565</v>
      </c>
      <c r="J23" s="14">
        <f t="shared" si="4"/>
        <v>0.9852941176470589</v>
      </c>
      <c r="K23" s="14">
        <f t="shared" si="5"/>
        <v>1</v>
      </c>
    </row>
    <row r="24" spans="1:11" ht="30" customHeight="1" thickBot="1">
      <c r="A24" s="7" t="s">
        <v>31</v>
      </c>
      <c r="B24" s="11">
        <v>20388138</v>
      </c>
      <c r="C24" s="11">
        <v>20388138</v>
      </c>
      <c r="D24" s="11">
        <v>20007234.240000002</v>
      </c>
      <c r="E24" s="11">
        <v>17591387.86</v>
      </c>
      <c r="F24" s="11">
        <v>16983375.279999997</v>
      </c>
      <c r="G24" s="11">
        <f t="shared" si="0"/>
        <v>380903.7599999979</v>
      </c>
      <c r="H24" s="13">
        <f t="shared" si="1"/>
        <v>0</v>
      </c>
      <c r="I24" s="14">
        <f t="shared" si="2"/>
        <v>0.9813173836669147</v>
      </c>
      <c r="J24" s="14">
        <f t="shared" si="4"/>
        <v>0.8792513572330724</v>
      </c>
      <c r="K24" s="14">
        <f t="shared" si="5"/>
        <v>0.9654369180624728</v>
      </c>
    </row>
    <row r="25" spans="1:11" ht="30" customHeight="1" thickBot="1">
      <c r="A25" s="23" t="s">
        <v>4</v>
      </c>
      <c r="B25" s="11">
        <v>1800000</v>
      </c>
      <c r="C25" s="11">
        <v>1800000</v>
      </c>
      <c r="D25" s="11">
        <v>815391.13</v>
      </c>
      <c r="E25" s="11">
        <v>596331.36</v>
      </c>
      <c r="F25" s="11">
        <v>547933.36</v>
      </c>
      <c r="G25" s="11">
        <f>C25-D25</f>
        <v>984608.87</v>
      </c>
      <c r="H25" s="13">
        <f>C25-B25</f>
        <v>0</v>
      </c>
      <c r="I25" s="14">
        <f t="shared" si="2"/>
        <v>0.45299507222222224</v>
      </c>
      <c r="J25" s="14">
        <f aca="true" t="shared" si="6" ref="J25:K27">E25/D25</f>
        <v>0.7313439379699899</v>
      </c>
      <c r="K25" s="14">
        <f t="shared" si="6"/>
        <v>0.9188404245585877</v>
      </c>
    </row>
    <row r="26" spans="1:11" ht="30" customHeight="1" thickBot="1">
      <c r="A26" s="23" t="s">
        <v>38</v>
      </c>
      <c r="B26" s="11">
        <v>70658579</v>
      </c>
      <c r="C26" s="11">
        <v>70658579</v>
      </c>
      <c r="D26" s="11">
        <v>44157176.35</v>
      </c>
      <c r="E26" s="11">
        <v>23514445.05</v>
      </c>
      <c r="F26" s="11">
        <v>19634196.619999997</v>
      </c>
      <c r="G26" s="11">
        <f>C26-D26</f>
        <v>26501402.65</v>
      </c>
      <c r="H26" s="13">
        <f>C26-B26</f>
        <v>0</v>
      </c>
      <c r="I26" s="14">
        <f t="shared" si="2"/>
        <v>0.6249372259524212</v>
      </c>
      <c r="J26" s="14">
        <f t="shared" si="6"/>
        <v>0.5325169540647043</v>
      </c>
      <c r="K26" s="14">
        <f t="shared" si="6"/>
        <v>0.834984477764658</v>
      </c>
    </row>
    <row r="27" spans="1:11" ht="13.5" thickBot="1">
      <c r="A27" s="8" t="s">
        <v>13</v>
      </c>
      <c r="B27" s="10">
        <f>SUM(B7:B26)</f>
        <v>668304249</v>
      </c>
      <c r="C27" s="10">
        <f>SUM(C7:C26)</f>
        <v>720846612</v>
      </c>
      <c r="D27" s="10">
        <f>SUM(D7:D26)</f>
        <v>680943798.9900001</v>
      </c>
      <c r="E27" s="10">
        <f>SUM(E7:E26)</f>
        <v>653164918.31</v>
      </c>
      <c r="F27" s="10">
        <f>SUM(F7:F26)</f>
        <v>643042119.8</v>
      </c>
      <c r="G27" s="10">
        <f>C27-D27</f>
        <v>39902813.00999987</v>
      </c>
      <c r="H27" s="10">
        <f>C27-B27</f>
        <v>52542363</v>
      </c>
      <c r="I27" s="15">
        <f t="shared" si="2"/>
        <v>0.9446445161207196</v>
      </c>
      <c r="J27" s="15">
        <f t="shared" si="6"/>
        <v>0.9592053254303765</v>
      </c>
      <c r="K27" s="15">
        <f t="shared" si="6"/>
        <v>0.98450192558383</v>
      </c>
    </row>
    <row r="28" ht="12.75">
      <c r="A28" s="18" t="s">
        <v>19</v>
      </c>
    </row>
  </sheetData>
  <sheetProtection/>
  <mergeCells count="4">
    <mergeCell ref="A4:K4"/>
    <mergeCell ref="A1:K1"/>
    <mergeCell ref="A2:K2"/>
    <mergeCell ref="A3:K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8.140625" style="19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1.57421875" style="0" bestFit="1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ht="12.7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23.2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23.25" customHeight="1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:12" ht="3.75" customHeight="1" thickBot="1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16" t="s">
        <v>32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0" customHeight="1" thickBot="1">
      <c r="A7" s="9" t="s">
        <v>24</v>
      </c>
      <c r="B7" s="11">
        <v>256080718</v>
      </c>
      <c r="C7" s="11">
        <v>265912232</v>
      </c>
      <c r="D7" s="11">
        <v>255492027.39</v>
      </c>
      <c r="E7" s="11">
        <v>243047357.60999995</v>
      </c>
      <c r="F7" s="11">
        <v>242439345.02999997</v>
      </c>
      <c r="G7" s="11">
        <f aca="true" t="shared" si="0" ref="G7:G12">C7-D7</f>
        <v>10420204.610000014</v>
      </c>
      <c r="H7" s="13">
        <f aca="true" t="shared" si="1" ref="H7:H12">C7-B7</f>
        <v>9831514</v>
      </c>
      <c r="I7" s="14">
        <f>D7/C7</f>
        <v>0.9608133686381151</v>
      </c>
      <c r="J7" s="14">
        <f>E7/D7</f>
        <v>0.9512913576711979</v>
      </c>
      <c r="K7" s="14">
        <f>F7/E7</f>
        <v>0.9974983781515715</v>
      </c>
    </row>
    <row r="8" spans="1:11" ht="30" customHeight="1" thickBot="1">
      <c r="A8" s="7" t="s">
        <v>45</v>
      </c>
      <c r="B8" s="11">
        <v>4227057</v>
      </c>
      <c r="C8" s="11">
        <v>4227057</v>
      </c>
      <c r="D8" s="11">
        <v>616070.26</v>
      </c>
      <c r="E8" s="11">
        <v>475520.70999999996</v>
      </c>
      <c r="F8" s="11">
        <v>472352.70999999996</v>
      </c>
      <c r="G8" s="11">
        <f t="shared" si="0"/>
        <v>3610986.74</v>
      </c>
      <c r="H8" s="13">
        <f t="shared" si="1"/>
        <v>0</v>
      </c>
      <c r="I8" s="14">
        <f aca="true" t="shared" si="2" ref="I8:K12">D8/C8</f>
        <v>0.14574448842303286</v>
      </c>
      <c r="J8" s="14">
        <f aca="true" t="shared" si="3" ref="J8:K10">E8/D8</f>
        <v>0.7718611672636169</v>
      </c>
      <c r="K8" s="14">
        <f t="shared" si="3"/>
        <v>0.9933378295973692</v>
      </c>
    </row>
    <row r="9" spans="1:11" ht="30" customHeight="1" thickBot="1">
      <c r="A9" s="9" t="s">
        <v>25</v>
      </c>
      <c r="B9" s="11">
        <v>400554051</v>
      </c>
      <c r="C9" s="11">
        <v>359733811</v>
      </c>
      <c r="D9" s="11">
        <v>339370213.01</v>
      </c>
      <c r="E9" s="11">
        <v>324858446.63</v>
      </c>
      <c r="F9" s="11">
        <v>315362553.91999996</v>
      </c>
      <c r="G9" s="11">
        <f t="shared" si="0"/>
        <v>20363597.99000001</v>
      </c>
      <c r="H9" s="13">
        <f t="shared" si="1"/>
        <v>-40820240</v>
      </c>
      <c r="I9" s="14">
        <f t="shared" si="2"/>
        <v>0.9433925937253643</v>
      </c>
      <c r="J9" s="14">
        <f t="shared" si="3"/>
        <v>0.9572391275849175</v>
      </c>
      <c r="K9" s="14">
        <f t="shared" si="3"/>
        <v>0.970769137116464</v>
      </c>
    </row>
    <row r="10" spans="1:11" ht="30" customHeight="1" thickBot="1">
      <c r="A10" s="9" t="s">
        <v>46</v>
      </c>
      <c r="B10" s="11">
        <v>0</v>
      </c>
      <c r="C10" s="11">
        <v>83531089</v>
      </c>
      <c r="D10" s="11">
        <v>82165823.26</v>
      </c>
      <c r="E10" s="11">
        <v>81839426.8</v>
      </c>
      <c r="F10" s="11">
        <v>81823701.58</v>
      </c>
      <c r="G10" s="11">
        <f t="shared" si="0"/>
        <v>1365265.7399999946</v>
      </c>
      <c r="H10" s="13">
        <f t="shared" si="1"/>
        <v>83531089</v>
      </c>
      <c r="I10" s="14">
        <f t="shared" si="2"/>
        <v>0.9836555974985554</v>
      </c>
      <c r="J10" s="14">
        <f t="shared" si="3"/>
        <v>0.9960275885149087</v>
      </c>
      <c r="K10" s="14">
        <f t="shared" si="3"/>
        <v>0.9998078527597899</v>
      </c>
    </row>
    <row r="11" spans="1:11" ht="30" customHeight="1" thickBot="1">
      <c r="A11" s="9" t="s">
        <v>26</v>
      </c>
      <c r="B11" s="11">
        <v>7442423</v>
      </c>
      <c r="C11" s="11">
        <v>7442423</v>
      </c>
      <c r="D11" s="11">
        <v>3299665.07</v>
      </c>
      <c r="E11" s="11">
        <v>2944166.56</v>
      </c>
      <c r="F11" s="11">
        <v>2944166.56</v>
      </c>
      <c r="G11" s="11">
        <f t="shared" si="0"/>
        <v>4142757.93</v>
      </c>
      <c r="H11" s="13">
        <f t="shared" si="1"/>
        <v>0</v>
      </c>
      <c r="I11" s="14">
        <f t="shared" si="2"/>
        <v>0.4433589799988525</v>
      </c>
      <c r="J11" s="14">
        <v>0</v>
      </c>
      <c r="K11" s="14">
        <v>0</v>
      </c>
    </row>
    <row r="12" spans="1:11" ht="30" customHeight="1" thickBot="1">
      <c r="A12" s="8" t="s">
        <v>13</v>
      </c>
      <c r="B12" s="10">
        <f>SUM(B7:B11)</f>
        <v>668304249</v>
      </c>
      <c r="C12" s="10">
        <f>SUM(C7:C11)</f>
        <v>720846612</v>
      </c>
      <c r="D12" s="10">
        <f>SUM(D7:D11)</f>
        <v>680943798.99</v>
      </c>
      <c r="E12" s="10">
        <f>SUM(E7:E11)</f>
        <v>653164918.3099998</v>
      </c>
      <c r="F12" s="10">
        <f>SUM(F7:F11)</f>
        <v>643042119.8</v>
      </c>
      <c r="G12" s="10">
        <f t="shared" si="0"/>
        <v>39902813.00999999</v>
      </c>
      <c r="H12" s="10">
        <f t="shared" si="1"/>
        <v>52542363</v>
      </c>
      <c r="I12" s="15">
        <f t="shared" si="2"/>
        <v>0.9446445161207194</v>
      </c>
      <c r="J12" s="15">
        <f t="shared" si="2"/>
        <v>0.9592053254303765</v>
      </c>
      <c r="K12" s="15">
        <f t="shared" si="2"/>
        <v>0.9845019255838302</v>
      </c>
    </row>
    <row r="13" ht="12.75">
      <c r="A13" s="18" t="s">
        <v>19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C1">
      <selection activeCell="L32" sqref="L32"/>
    </sheetView>
  </sheetViews>
  <sheetFormatPr defaultColWidth="9.140625" defaultRowHeight="12.75"/>
  <cols>
    <col min="1" max="1" width="78.140625" style="0" customWidth="1"/>
    <col min="2" max="2" width="27.28125" style="0" bestFit="1" customWidth="1"/>
    <col min="3" max="4" width="10.8515625" style="0" bestFit="1" customWidth="1"/>
    <col min="5" max="5" width="12.57421875" style="0" bestFit="1" customWidth="1"/>
    <col min="6" max="6" width="11.00390625" style="0" bestFit="1" customWidth="1"/>
    <col min="7" max="7" width="10.8515625" style="0" bestFit="1" customWidth="1"/>
    <col min="8" max="8" width="12.28125" style="0" customWidth="1"/>
    <col min="9" max="9" width="10.8515625" style="0" bestFit="1" customWidth="1"/>
    <col min="10" max="10" width="9.57421875" style="0" customWidth="1"/>
    <col min="12" max="12" width="10.7109375" style="0" customWidth="1"/>
  </cols>
  <sheetData>
    <row r="1" spans="1:13" ht="12.7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ht="12.7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3" ht="23.2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</row>
    <row r="4" spans="1:13" ht="23.25" customHeight="1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3"/>
    </row>
    <row r="5" spans="1:13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2" ht="39" thickBot="1">
      <c r="A6" s="6" t="s">
        <v>0</v>
      </c>
      <c r="B6" s="6" t="s">
        <v>23</v>
      </c>
      <c r="C6" s="12" t="s">
        <v>5</v>
      </c>
      <c r="D6" s="12" t="s">
        <v>6</v>
      </c>
      <c r="E6" s="12" t="s">
        <v>14</v>
      </c>
      <c r="F6" s="6" t="s">
        <v>7</v>
      </c>
      <c r="G6" s="6" t="s">
        <v>8</v>
      </c>
      <c r="H6" s="12" t="s">
        <v>15</v>
      </c>
      <c r="I6" s="12" t="s">
        <v>10</v>
      </c>
      <c r="J6" s="12" t="s">
        <v>9</v>
      </c>
      <c r="K6" s="12" t="s">
        <v>11</v>
      </c>
      <c r="L6" s="12" t="s">
        <v>12</v>
      </c>
    </row>
    <row r="7" spans="1:12" ht="39" thickBot="1">
      <c r="A7" s="9" t="s">
        <v>1</v>
      </c>
      <c r="B7" s="11" t="s">
        <v>20</v>
      </c>
      <c r="C7" s="11">
        <v>132472</v>
      </c>
      <c r="D7" s="11">
        <v>132472</v>
      </c>
      <c r="E7" s="11">
        <v>128446</v>
      </c>
      <c r="F7" s="11">
        <v>128446</v>
      </c>
      <c r="G7" s="11">
        <v>128446</v>
      </c>
      <c r="H7" s="11">
        <f>D7-E7</f>
        <v>4026</v>
      </c>
      <c r="I7" s="13">
        <f>D7-C7</f>
        <v>0</v>
      </c>
      <c r="J7" s="14">
        <f>E7/D7</f>
        <v>0.9696086720212573</v>
      </c>
      <c r="K7" s="14">
        <f>F7/E7</f>
        <v>1</v>
      </c>
      <c r="L7" s="14">
        <f>G7/F7</f>
        <v>1</v>
      </c>
    </row>
    <row r="8" spans="1:12" ht="30" customHeight="1" thickBot="1">
      <c r="A8" s="9" t="s">
        <v>27</v>
      </c>
      <c r="B8" s="11" t="s">
        <v>21</v>
      </c>
      <c r="C8" s="11">
        <v>62000</v>
      </c>
      <c r="D8" s="11">
        <v>62000</v>
      </c>
      <c r="E8" s="11">
        <v>52465.46</v>
      </c>
      <c r="F8" s="11">
        <v>52465.46</v>
      </c>
      <c r="G8" s="11">
        <v>52465.46</v>
      </c>
      <c r="H8" s="11">
        <f aca="true" t="shared" si="0" ref="H8:H30">D8-E8</f>
        <v>9534.54</v>
      </c>
      <c r="I8" s="13">
        <f aca="true" t="shared" si="1" ref="I8:I35">D8-C8</f>
        <v>0</v>
      </c>
      <c r="J8" s="14">
        <f aca="true" t="shared" si="2" ref="J8:J35">E8/D8</f>
        <v>0.8462170967741935</v>
      </c>
      <c r="K8" s="14">
        <f>F8/E8</f>
        <v>1</v>
      </c>
      <c r="L8" s="14">
        <f aca="true" t="shared" si="3" ref="L8:L35">G8/F8</f>
        <v>1</v>
      </c>
    </row>
    <row r="9" spans="1:12" ht="30" customHeight="1" thickBot="1">
      <c r="A9" s="9" t="s">
        <v>39</v>
      </c>
      <c r="B9" s="11" t="s">
        <v>21</v>
      </c>
      <c r="C9" s="11">
        <v>220176</v>
      </c>
      <c r="D9" s="11">
        <v>240176</v>
      </c>
      <c r="E9" s="11">
        <v>225878.34</v>
      </c>
      <c r="F9" s="11">
        <v>222435.6</v>
      </c>
      <c r="G9" s="11">
        <v>222435.6</v>
      </c>
      <c r="H9" s="11">
        <f t="shared" si="0"/>
        <v>14297.660000000003</v>
      </c>
      <c r="I9" s="13">
        <f t="shared" si="1"/>
        <v>20000</v>
      </c>
      <c r="J9" s="14">
        <f t="shared" si="2"/>
        <v>0.9404700719472386</v>
      </c>
      <c r="K9" s="14">
        <f>F9/E9</f>
        <v>0.9847584323490247</v>
      </c>
      <c r="L9" s="14">
        <f t="shared" si="3"/>
        <v>1</v>
      </c>
    </row>
    <row r="10" spans="1:12" ht="30" customHeight="1" thickBot="1">
      <c r="A10" s="9" t="s">
        <v>43</v>
      </c>
      <c r="B10" s="11" t="s">
        <v>21</v>
      </c>
      <c r="C10" s="11">
        <v>10000</v>
      </c>
      <c r="D10" s="11">
        <v>10000</v>
      </c>
      <c r="E10" s="11">
        <v>2736.17</v>
      </c>
      <c r="F10" s="11">
        <v>2736.17</v>
      </c>
      <c r="G10" s="11">
        <v>2736.17</v>
      </c>
      <c r="H10" s="11">
        <f t="shared" si="0"/>
        <v>7263.83</v>
      </c>
      <c r="I10" s="13">
        <f t="shared" si="1"/>
        <v>0</v>
      </c>
      <c r="J10" s="14">
        <f t="shared" si="2"/>
        <v>0.273617</v>
      </c>
      <c r="K10" s="14">
        <f>F10/E10</f>
        <v>1</v>
      </c>
      <c r="L10" s="14">
        <f t="shared" si="3"/>
        <v>1</v>
      </c>
    </row>
    <row r="11" spans="1:12" ht="30" customHeight="1" thickBot="1">
      <c r="A11" s="9" t="s">
        <v>28</v>
      </c>
      <c r="B11" s="11" t="s">
        <v>20</v>
      </c>
      <c r="C11" s="11">
        <v>1720418</v>
      </c>
      <c r="D11" s="11">
        <v>1816220</v>
      </c>
      <c r="E11" s="11">
        <v>1816220</v>
      </c>
      <c r="F11" s="11">
        <v>1816219.42</v>
      </c>
      <c r="G11" s="11">
        <v>1816219.42</v>
      </c>
      <c r="H11" s="11">
        <f t="shared" si="0"/>
        <v>0</v>
      </c>
      <c r="I11" s="13">
        <f t="shared" si="1"/>
        <v>95802</v>
      </c>
      <c r="J11" s="14">
        <f t="shared" si="2"/>
        <v>1</v>
      </c>
      <c r="K11" s="14">
        <v>0</v>
      </c>
      <c r="L11" s="14">
        <f t="shared" si="3"/>
        <v>1</v>
      </c>
    </row>
    <row r="12" spans="1:12" ht="30" customHeight="1" thickBot="1">
      <c r="A12" s="9" t="s">
        <v>28</v>
      </c>
      <c r="B12" s="11" t="s">
        <v>21</v>
      </c>
      <c r="C12" s="11">
        <v>281237</v>
      </c>
      <c r="D12" s="11">
        <v>296949</v>
      </c>
      <c r="E12" s="11">
        <v>296948.18</v>
      </c>
      <c r="F12" s="11">
        <v>296948.18</v>
      </c>
      <c r="G12" s="11">
        <v>296948.18</v>
      </c>
      <c r="H12" s="11">
        <f t="shared" si="0"/>
        <v>0.8200000000069849</v>
      </c>
      <c r="I12" s="13">
        <f t="shared" si="1"/>
        <v>15712</v>
      </c>
      <c r="J12" s="14">
        <f t="shared" si="2"/>
        <v>0.9999972385830563</v>
      </c>
      <c r="K12" s="14"/>
      <c r="L12" s="14">
        <f t="shared" si="3"/>
        <v>1</v>
      </c>
    </row>
    <row r="13" spans="1:12" ht="30" customHeight="1" thickBot="1">
      <c r="A13" s="9" t="s">
        <v>2</v>
      </c>
      <c r="B13" s="11" t="s">
        <v>20</v>
      </c>
      <c r="C13" s="11">
        <v>48100000</v>
      </c>
      <c r="D13" s="11">
        <v>58966293</v>
      </c>
      <c r="E13" s="11">
        <v>57900344.39</v>
      </c>
      <c r="F13" s="11">
        <v>57900344.39</v>
      </c>
      <c r="G13" s="11">
        <v>57900344.39</v>
      </c>
      <c r="H13" s="11">
        <f t="shared" si="0"/>
        <v>1065948.6099999994</v>
      </c>
      <c r="I13" s="13">
        <f t="shared" si="1"/>
        <v>10866293</v>
      </c>
      <c r="J13" s="14">
        <f t="shared" si="2"/>
        <v>0.9819227467800969</v>
      </c>
      <c r="K13" s="14">
        <f aca="true" t="shared" si="4" ref="K13:K19">F13/E13</f>
        <v>1</v>
      </c>
      <c r="L13" s="14">
        <f t="shared" si="3"/>
        <v>1</v>
      </c>
    </row>
    <row r="14" spans="1:12" ht="30" customHeight="1" thickBot="1">
      <c r="A14" s="9" t="s">
        <v>29</v>
      </c>
      <c r="B14" s="11" t="s">
        <v>21</v>
      </c>
      <c r="C14" s="11">
        <v>429688</v>
      </c>
      <c r="D14" s="11">
        <v>429688</v>
      </c>
      <c r="E14" s="11">
        <v>332264.4</v>
      </c>
      <c r="F14" s="11">
        <v>270202.47000000003</v>
      </c>
      <c r="G14" s="11">
        <v>269104.89</v>
      </c>
      <c r="H14" s="11">
        <f t="shared" si="0"/>
        <v>97423.59999999998</v>
      </c>
      <c r="I14" s="13">
        <f t="shared" si="1"/>
        <v>0</v>
      </c>
      <c r="J14" s="14">
        <f t="shared" si="2"/>
        <v>0.7732689765597365</v>
      </c>
      <c r="K14" s="14">
        <f t="shared" si="4"/>
        <v>0.8132152285950587</v>
      </c>
      <c r="L14" s="14">
        <f t="shared" si="3"/>
        <v>0.9959379349863086</v>
      </c>
    </row>
    <row r="15" spans="1:12" ht="30" customHeight="1" thickBot="1">
      <c r="A15" s="9" t="s">
        <v>29</v>
      </c>
      <c r="B15" s="11" t="s">
        <v>22</v>
      </c>
      <c r="C15" s="11">
        <v>2189900</v>
      </c>
      <c r="D15" s="11">
        <v>2189900</v>
      </c>
      <c r="E15" s="11">
        <v>0</v>
      </c>
      <c r="F15" s="11">
        <v>0</v>
      </c>
      <c r="G15" s="11">
        <v>0</v>
      </c>
      <c r="H15" s="11">
        <f t="shared" si="0"/>
        <v>2189900</v>
      </c>
      <c r="I15" s="13">
        <f t="shared" si="1"/>
        <v>0</v>
      </c>
      <c r="J15" s="14">
        <f t="shared" si="2"/>
        <v>0</v>
      </c>
      <c r="K15" s="14"/>
      <c r="L15" s="14"/>
    </row>
    <row r="16" spans="1:12" ht="30" customHeight="1" thickBot="1">
      <c r="A16" s="9" t="s">
        <v>40</v>
      </c>
      <c r="B16" s="11" t="s">
        <v>21</v>
      </c>
      <c r="C16" s="11">
        <v>3663502</v>
      </c>
      <c r="D16" s="11">
        <v>3663502</v>
      </c>
      <c r="E16" s="11">
        <v>616070.26</v>
      </c>
      <c r="F16" s="11">
        <v>475520.70999999996</v>
      </c>
      <c r="G16" s="11">
        <v>472352.70999999996</v>
      </c>
      <c r="H16" s="11">
        <f t="shared" si="0"/>
        <v>3047431.74</v>
      </c>
      <c r="I16" s="13">
        <f t="shared" si="1"/>
        <v>0</v>
      </c>
      <c r="J16" s="14">
        <f t="shared" si="2"/>
        <v>0.16816430289924778</v>
      </c>
      <c r="K16" s="14">
        <f t="shared" si="4"/>
        <v>0.7718611672636169</v>
      </c>
      <c r="L16" s="14">
        <f t="shared" si="3"/>
        <v>0.9933378295973692</v>
      </c>
    </row>
    <row r="17" spans="1:12" ht="30" customHeight="1" thickBot="1">
      <c r="A17" s="9" t="s">
        <v>40</v>
      </c>
      <c r="B17" s="11" t="s">
        <v>22</v>
      </c>
      <c r="C17" s="11">
        <v>563555</v>
      </c>
      <c r="D17" s="11">
        <v>563555</v>
      </c>
      <c r="E17" s="11">
        <v>0</v>
      </c>
      <c r="F17" s="11">
        <v>0</v>
      </c>
      <c r="G17" s="11">
        <v>0</v>
      </c>
      <c r="H17" s="11">
        <f t="shared" si="0"/>
        <v>563555</v>
      </c>
      <c r="I17" s="13">
        <f t="shared" si="1"/>
        <v>0</v>
      </c>
      <c r="J17" s="14">
        <f t="shared" si="2"/>
        <v>0</v>
      </c>
      <c r="K17" s="14"/>
      <c r="L17" s="14"/>
    </row>
    <row r="18" spans="1:12" ht="30" customHeight="1" thickBot="1">
      <c r="A18" s="9" t="s">
        <v>33</v>
      </c>
      <c r="B18" s="11" t="s">
        <v>21</v>
      </c>
      <c r="C18" s="11">
        <v>58284574</v>
      </c>
      <c r="D18" s="11">
        <v>58284574</v>
      </c>
      <c r="E18" s="11">
        <v>57281658.75</v>
      </c>
      <c r="F18" s="11">
        <v>54912141.41</v>
      </c>
      <c r="G18" s="11">
        <v>50246046.239999995</v>
      </c>
      <c r="H18" s="11">
        <f t="shared" si="0"/>
        <v>1002915.25</v>
      </c>
      <c r="I18" s="13">
        <f t="shared" si="1"/>
        <v>0</v>
      </c>
      <c r="J18" s="14">
        <f t="shared" si="2"/>
        <v>0.9827927840735354</v>
      </c>
      <c r="K18" s="14">
        <f t="shared" si="4"/>
        <v>0.9586339259073917</v>
      </c>
      <c r="L18" s="14">
        <f t="shared" si="3"/>
        <v>0.9150261663415977</v>
      </c>
    </row>
    <row r="19" spans="1:12" ht="30" customHeight="1" thickBot="1">
      <c r="A19" s="9" t="s">
        <v>33</v>
      </c>
      <c r="B19" s="11" t="s">
        <v>22</v>
      </c>
      <c r="C19" s="11">
        <v>5742423</v>
      </c>
      <c r="D19" s="11">
        <v>5742423</v>
      </c>
      <c r="E19" s="11">
        <v>2440873.84</v>
      </c>
      <c r="F19" s="11">
        <v>970397.62</v>
      </c>
      <c r="G19" s="11">
        <v>95365.18</v>
      </c>
      <c r="H19" s="11">
        <f t="shared" si="0"/>
        <v>3301549.16</v>
      </c>
      <c r="I19" s="13">
        <f t="shared" si="1"/>
        <v>0</v>
      </c>
      <c r="J19" s="14">
        <f t="shared" si="2"/>
        <v>0.42505991634541723</v>
      </c>
      <c r="K19" s="14">
        <f t="shared" si="4"/>
        <v>0.39756156344401644</v>
      </c>
      <c r="L19" s="14">
        <f t="shared" si="3"/>
        <v>0.09827433418478498</v>
      </c>
    </row>
    <row r="20" spans="1:12" ht="30" customHeight="1" thickBot="1">
      <c r="A20" s="9" t="s">
        <v>41</v>
      </c>
      <c r="B20" s="11" t="s">
        <v>21</v>
      </c>
      <c r="C20" s="11">
        <v>465000</v>
      </c>
      <c r="D20" s="11">
        <v>465000</v>
      </c>
      <c r="E20" s="11">
        <v>367702.27999999997</v>
      </c>
      <c r="F20" s="11">
        <v>328858.92</v>
      </c>
      <c r="G20" s="11">
        <v>325130.26999999996</v>
      </c>
      <c r="H20" s="11">
        <f t="shared" si="0"/>
        <v>97297.72000000003</v>
      </c>
      <c r="I20" s="13">
        <f t="shared" si="1"/>
        <v>0</v>
      </c>
      <c r="J20" s="14">
        <f t="shared" si="2"/>
        <v>0.7907575913978494</v>
      </c>
      <c r="K20" s="14">
        <f aca="true" t="shared" si="5" ref="K20:K27">F20/E20</f>
        <v>0.8943619278074643</v>
      </c>
      <c r="L20" s="14">
        <f t="shared" si="3"/>
        <v>0.988661855363388</v>
      </c>
    </row>
    <row r="21" spans="1:12" ht="30" customHeight="1" thickBot="1">
      <c r="A21" s="9" t="s">
        <v>41</v>
      </c>
      <c r="B21" s="11" t="s">
        <v>22</v>
      </c>
      <c r="C21" s="11">
        <v>322528</v>
      </c>
      <c r="D21" s="11">
        <v>322528</v>
      </c>
      <c r="E21" s="11">
        <v>23492.44</v>
      </c>
      <c r="F21" s="11">
        <v>21292.44</v>
      </c>
      <c r="G21" s="11">
        <v>0</v>
      </c>
      <c r="H21" s="11">
        <f t="shared" si="0"/>
        <v>299035.56</v>
      </c>
      <c r="I21" s="13">
        <f t="shared" si="1"/>
        <v>0</v>
      </c>
      <c r="J21" s="14">
        <f t="shared" si="2"/>
        <v>0.07283845123524159</v>
      </c>
      <c r="K21" s="14">
        <f t="shared" si="5"/>
        <v>0.9063528522367196</v>
      </c>
      <c r="L21" s="14">
        <f t="shared" si="3"/>
        <v>0</v>
      </c>
    </row>
    <row r="22" spans="1:12" ht="30" customHeight="1" thickBot="1">
      <c r="A22" s="9" t="s">
        <v>30</v>
      </c>
      <c r="B22" s="11" t="s">
        <v>20</v>
      </c>
      <c r="C22" s="11">
        <v>268864122</v>
      </c>
      <c r="D22" s="11">
        <v>297525719</v>
      </c>
      <c r="E22" s="11">
        <v>297493495.89</v>
      </c>
      <c r="F22" s="11">
        <v>297202036.32</v>
      </c>
      <c r="G22" s="11">
        <v>297186311.1</v>
      </c>
      <c r="H22" s="11">
        <f t="shared" si="0"/>
        <v>32223.110000014305</v>
      </c>
      <c r="I22" s="13">
        <f t="shared" si="1"/>
        <v>28661597</v>
      </c>
      <c r="J22" s="14">
        <f t="shared" si="2"/>
        <v>0.9998916963881028</v>
      </c>
      <c r="K22" s="14">
        <f t="shared" si="5"/>
        <v>0.9990202825472603</v>
      </c>
      <c r="L22" s="14">
        <f t="shared" si="3"/>
        <v>0.9999470891243052</v>
      </c>
    </row>
    <row r="23" spans="1:12" ht="30" customHeight="1" thickBot="1">
      <c r="A23" s="9" t="s">
        <v>3</v>
      </c>
      <c r="B23" s="11" t="s">
        <v>20</v>
      </c>
      <c r="C23" s="11">
        <v>164998899</v>
      </c>
      <c r="D23" s="11">
        <v>178207098</v>
      </c>
      <c r="E23" s="11">
        <v>177996808.8</v>
      </c>
      <c r="F23" s="11">
        <v>177941248.29999998</v>
      </c>
      <c r="G23" s="11">
        <v>177941248.29999998</v>
      </c>
      <c r="H23" s="11">
        <f t="shared" si="0"/>
        <v>210289.19999998808</v>
      </c>
      <c r="I23" s="13">
        <f t="shared" si="1"/>
        <v>13208199</v>
      </c>
      <c r="J23" s="14">
        <f t="shared" si="2"/>
        <v>0.9988199729283511</v>
      </c>
      <c r="K23" s="14">
        <f t="shared" si="5"/>
        <v>0.9996878567634184</v>
      </c>
      <c r="L23" s="14">
        <f t="shared" si="3"/>
        <v>1</v>
      </c>
    </row>
    <row r="24" spans="1:12" ht="30" customHeight="1" thickBot="1">
      <c r="A24" s="9" t="s">
        <v>34</v>
      </c>
      <c r="B24" s="11" t="s">
        <v>21</v>
      </c>
      <c r="C24" s="11">
        <v>6248092</v>
      </c>
      <c r="D24" s="11">
        <v>5507852</v>
      </c>
      <c r="E24" s="11">
        <v>5507852</v>
      </c>
      <c r="F24" s="11">
        <v>5506858.37</v>
      </c>
      <c r="G24" s="11">
        <v>5506858.37</v>
      </c>
      <c r="H24" s="11">
        <f t="shared" si="0"/>
        <v>0</v>
      </c>
      <c r="I24" s="13">
        <f t="shared" si="1"/>
        <v>-740240</v>
      </c>
      <c r="J24" s="14">
        <f t="shared" si="2"/>
        <v>1</v>
      </c>
      <c r="K24" s="14">
        <f t="shared" si="5"/>
        <v>0.999819597549099</v>
      </c>
      <c r="L24" s="14">
        <f t="shared" si="3"/>
        <v>1</v>
      </c>
    </row>
    <row r="25" spans="1:12" ht="30" customHeight="1" thickBot="1">
      <c r="A25" s="9" t="s">
        <v>35</v>
      </c>
      <c r="B25" s="11" t="s">
        <v>21</v>
      </c>
      <c r="C25" s="11">
        <v>272984</v>
      </c>
      <c r="D25" s="11">
        <v>322984</v>
      </c>
      <c r="E25" s="11">
        <v>315737.4</v>
      </c>
      <c r="F25" s="11">
        <v>313137</v>
      </c>
      <c r="G25" s="11">
        <v>313137</v>
      </c>
      <c r="H25" s="11">
        <f t="shared" si="0"/>
        <v>7246.599999999977</v>
      </c>
      <c r="I25" s="13">
        <f t="shared" si="1"/>
        <v>50000</v>
      </c>
      <c r="J25" s="14">
        <f t="shared" si="2"/>
        <v>0.9775635944814605</v>
      </c>
      <c r="K25" s="14">
        <f t="shared" si="5"/>
        <v>0.9917640418905077</v>
      </c>
      <c r="L25" s="14">
        <f t="shared" si="3"/>
        <v>1</v>
      </c>
    </row>
    <row r="26" spans="1:12" ht="30" customHeight="1" thickBot="1">
      <c r="A26" s="9" t="s">
        <v>36</v>
      </c>
      <c r="B26" s="11" t="s">
        <v>21</v>
      </c>
      <c r="C26" s="11">
        <v>682461</v>
      </c>
      <c r="D26" s="11">
        <v>897461</v>
      </c>
      <c r="E26" s="11">
        <v>838666.73</v>
      </c>
      <c r="F26" s="11">
        <v>814509.5599999999</v>
      </c>
      <c r="G26" s="11">
        <v>814509.5599999999</v>
      </c>
      <c r="H26" s="11">
        <f t="shared" si="0"/>
        <v>58794.27000000002</v>
      </c>
      <c r="I26" s="13">
        <f t="shared" si="1"/>
        <v>215000</v>
      </c>
      <c r="J26" s="14">
        <f t="shared" si="2"/>
        <v>0.9344882173152927</v>
      </c>
      <c r="K26" s="14">
        <f t="shared" si="5"/>
        <v>0.9711957454184452</v>
      </c>
      <c r="L26" s="14">
        <f t="shared" si="3"/>
        <v>1</v>
      </c>
    </row>
    <row r="27" spans="1:12" ht="30" customHeight="1" thickBot="1">
      <c r="A27" s="9" t="s">
        <v>37</v>
      </c>
      <c r="B27" s="11" t="s">
        <v>21</v>
      </c>
      <c r="C27" s="11">
        <v>12036123</v>
      </c>
      <c r="D27" s="11">
        <v>12186123</v>
      </c>
      <c r="E27" s="11">
        <v>12163135.94</v>
      </c>
      <c r="F27" s="11">
        <v>12126155.7</v>
      </c>
      <c r="G27" s="11">
        <v>12126155.7</v>
      </c>
      <c r="H27" s="11">
        <f t="shared" si="0"/>
        <v>22987.06000000052</v>
      </c>
      <c r="I27" s="13">
        <f t="shared" si="1"/>
        <v>150000</v>
      </c>
      <c r="J27" s="14">
        <f t="shared" si="2"/>
        <v>0.9981136691300424</v>
      </c>
      <c r="K27" s="14">
        <f t="shared" si="5"/>
        <v>0.9969596459184192</v>
      </c>
      <c r="L27" s="14">
        <f t="shared" si="3"/>
        <v>1</v>
      </c>
    </row>
    <row r="28" spans="1:12" ht="30" customHeight="1" thickBot="1">
      <c r="A28" s="9" t="s">
        <v>42</v>
      </c>
      <c r="B28" s="11" t="s">
        <v>21</v>
      </c>
      <c r="C28" s="11">
        <v>167378</v>
      </c>
      <c r="D28" s="11">
        <v>167378</v>
      </c>
      <c r="E28" s="11">
        <v>163200</v>
      </c>
      <c r="F28" s="11">
        <v>160800</v>
      </c>
      <c r="G28" s="11">
        <v>160800</v>
      </c>
      <c r="H28" s="11">
        <f t="shared" si="0"/>
        <v>4178</v>
      </c>
      <c r="I28" s="13">
        <f t="shared" si="1"/>
        <v>0</v>
      </c>
      <c r="J28" s="14">
        <f t="shared" si="2"/>
        <v>0.9750385355303565</v>
      </c>
      <c r="K28" s="14"/>
      <c r="L28" s="14">
        <f t="shared" si="3"/>
        <v>1</v>
      </c>
    </row>
    <row r="29" spans="1:12" ht="30" customHeight="1" thickBot="1">
      <c r="A29" s="9" t="s">
        <v>31</v>
      </c>
      <c r="B29" s="11" t="s">
        <v>21</v>
      </c>
      <c r="C29" s="11">
        <v>20378138</v>
      </c>
      <c r="D29" s="11">
        <v>20378138</v>
      </c>
      <c r="E29" s="11">
        <v>20006352.57</v>
      </c>
      <c r="F29" s="11">
        <v>17591387.86</v>
      </c>
      <c r="G29" s="11">
        <v>16983375.279999997</v>
      </c>
      <c r="H29" s="11">
        <f t="shared" si="0"/>
        <v>371785.4299999997</v>
      </c>
      <c r="I29" s="13">
        <f t="shared" si="1"/>
        <v>0</v>
      </c>
      <c r="J29" s="14">
        <f t="shared" si="2"/>
        <v>0.9817556721816292</v>
      </c>
      <c r="K29" s="14"/>
      <c r="L29" s="14">
        <f t="shared" si="3"/>
        <v>0.9654369180624728</v>
      </c>
    </row>
    <row r="30" spans="1:12" ht="30" customHeight="1" thickBot="1">
      <c r="A30" s="9" t="s">
        <v>31</v>
      </c>
      <c r="B30" s="11" t="s">
        <v>22</v>
      </c>
      <c r="C30" s="11">
        <v>10000</v>
      </c>
      <c r="D30" s="11">
        <v>10000</v>
      </c>
      <c r="E30" s="11">
        <v>881.67</v>
      </c>
      <c r="F30" s="11">
        <v>0</v>
      </c>
      <c r="G30" s="11">
        <v>0</v>
      </c>
      <c r="H30" s="11">
        <f t="shared" si="0"/>
        <v>9118.33</v>
      </c>
      <c r="I30" s="13">
        <f t="shared" si="1"/>
        <v>0</v>
      </c>
      <c r="J30" s="14">
        <f t="shared" si="2"/>
        <v>0.088167</v>
      </c>
      <c r="K30" s="14">
        <f aca="true" t="shared" si="6" ref="K30:K35">F30/E30</f>
        <v>0</v>
      </c>
      <c r="L30" s="14"/>
    </row>
    <row r="31" spans="1:12" ht="30" customHeight="1" thickBot="1">
      <c r="A31" s="22" t="s">
        <v>4</v>
      </c>
      <c r="B31" s="11" t="s">
        <v>21</v>
      </c>
      <c r="C31" s="11">
        <v>1736000</v>
      </c>
      <c r="D31" s="11">
        <v>1736000</v>
      </c>
      <c r="E31" s="11">
        <v>814481.13</v>
      </c>
      <c r="F31" s="11">
        <v>596331.36</v>
      </c>
      <c r="G31" s="11">
        <v>547933.36</v>
      </c>
      <c r="H31" s="11">
        <f>D31-E31</f>
        <v>921518.87</v>
      </c>
      <c r="I31" s="13">
        <f>D31-C31</f>
        <v>0</v>
      </c>
      <c r="J31" s="14">
        <f>E31/D31</f>
        <v>0.4691711578341014</v>
      </c>
      <c r="K31" s="14">
        <f t="shared" si="6"/>
        <v>0.7321610508029818</v>
      </c>
      <c r="L31" s="14">
        <f>G31/F31</f>
        <v>0.9188404245585877</v>
      </c>
    </row>
    <row r="32" spans="1:12" ht="30" customHeight="1" thickBot="1">
      <c r="A32" s="22" t="s">
        <v>4</v>
      </c>
      <c r="B32" s="11" t="s">
        <v>22</v>
      </c>
      <c r="C32" s="11">
        <v>64000</v>
      </c>
      <c r="D32" s="11">
        <v>64000</v>
      </c>
      <c r="E32" s="11">
        <v>910</v>
      </c>
      <c r="F32" s="11">
        <v>0</v>
      </c>
      <c r="G32" s="11">
        <v>0</v>
      </c>
      <c r="H32" s="11">
        <f>D32-E32</f>
        <v>63090</v>
      </c>
      <c r="I32" s="13">
        <f>D32-C32</f>
        <v>0</v>
      </c>
      <c r="J32" s="14">
        <f>E32/D32</f>
        <v>0.01421875</v>
      </c>
      <c r="K32" s="14">
        <f t="shared" si="6"/>
        <v>0</v>
      </c>
      <c r="L32" s="14"/>
    </row>
    <row r="33" spans="1:12" ht="30" customHeight="1" thickBot="1">
      <c r="A33" s="22" t="s">
        <v>38</v>
      </c>
      <c r="B33" s="11" t="s">
        <v>21</v>
      </c>
      <c r="C33" s="11">
        <v>15768877</v>
      </c>
      <c r="D33" s="11">
        <v>15768877</v>
      </c>
      <c r="E33" s="11">
        <v>13935269.8</v>
      </c>
      <c r="F33" s="11">
        <v>13314564.23</v>
      </c>
      <c r="G33" s="11">
        <v>11654526.75</v>
      </c>
      <c r="H33" s="11">
        <f>D33-E33</f>
        <v>1833607.1999999993</v>
      </c>
      <c r="I33" s="13">
        <f>D33-C33</f>
        <v>0</v>
      </c>
      <c r="J33" s="14">
        <f>E33/D33</f>
        <v>0.883719861598261</v>
      </c>
      <c r="K33" s="14">
        <f t="shared" si="6"/>
        <v>0.9554579438426086</v>
      </c>
      <c r="L33" s="14">
        <f>G33/F33</f>
        <v>0.8753216814817227</v>
      </c>
    </row>
    <row r="34" spans="1:12" ht="30" customHeight="1" thickBot="1">
      <c r="A34" s="22" t="s">
        <v>38</v>
      </c>
      <c r="B34" s="11" t="s">
        <v>22</v>
      </c>
      <c r="C34" s="11">
        <v>54889702</v>
      </c>
      <c r="D34" s="11">
        <v>54889702</v>
      </c>
      <c r="E34" s="11">
        <v>30221906.55</v>
      </c>
      <c r="F34" s="11">
        <v>10199880.82</v>
      </c>
      <c r="G34" s="11">
        <v>7979669.87</v>
      </c>
      <c r="H34" s="11">
        <f>D34-E34</f>
        <v>24667795.45</v>
      </c>
      <c r="I34" s="13">
        <f>D34-C34</f>
        <v>0</v>
      </c>
      <c r="J34" s="14">
        <f>E34/D34</f>
        <v>0.5505933799749906</v>
      </c>
      <c r="K34" s="14">
        <f t="shared" si="6"/>
        <v>0.337499581739657</v>
      </c>
      <c r="L34" s="14">
        <f>G34/F34</f>
        <v>0.7823297164760401</v>
      </c>
    </row>
    <row r="35" spans="1:12" ht="30" customHeight="1" thickBot="1">
      <c r="A35" s="27" t="s">
        <v>13</v>
      </c>
      <c r="B35" s="28"/>
      <c r="C35" s="20">
        <f>SUM(C7:C34)</f>
        <v>668304249</v>
      </c>
      <c r="D35" s="20">
        <f>SUM(D7:D34)</f>
        <v>720846612</v>
      </c>
      <c r="E35" s="20">
        <f>SUM(E7:E34)</f>
        <v>680943798.99</v>
      </c>
      <c r="F35" s="20">
        <f>SUM(F7:F34)</f>
        <v>653164918.3100001</v>
      </c>
      <c r="G35" s="20">
        <f>SUM(G7:G34)</f>
        <v>643042119.8</v>
      </c>
      <c r="H35" s="20">
        <f>D35-E35</f>
        <v>39902813.00999999</v>
      </c>
      <c r="I35" s="20">
        <f t="shared" si="1"/>
        <v>52542363</v>
      </c>
      <c r="J35" s="21">
        <f t="shared" si="2"/>
        <v>0.9446445161207194</v>
      </c>
      <c r="K35" s="21">
        <f t="shared" si="6"/>
        <v>0.9592053254303768</v>
      </c>
      <c r="L35" s="21">
        <f t="shared" si="3"/>
        <v>0.9845019255838298</v>
      </c>
    </row>
    <row r="36" ht="12.75">
      <c r="A36" s="4" t="s">
        <v>19</v>
      </c>
    </row>
  </sheetData>
  <sheetProtection/>
  <mergeCells count="5">
    <mergeCell ref="A1:L1"/>
    <mergeCell ref="A2:L2"/>
    <mergeCell ref="A3:L3"/>
    <mergeCell ref="A4:L4"/>
    <mergeCell ref="A35:B35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Emílio dos Santos Filho</dc:creator>
  <cp:keywords/>
  <dc:description/>
  <cp:lastModifiedBy>José Emílio dos Santos Filho</cp:lastModifiedBy>
  <cp:lastPrinted>2017-06-27T19:38:47Z</cp:lastPrinted>
  <dcterms:created xsi:type="dcterms:W3CDTF">2017-06-27T15:31:58Z</dcterms:created>
  <dcterms:modified xsi:type="dcterms:W3CDTF">2017-06-28T16:51:10Z</dcterms:modified>
  <cp:category/>
  <cp:version/>
  <cp:contentType/>
  <cp:contentStatus/>
</cp:coreProperties>
</file>