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Por Grupo" sheetId="1" r:id="rId1"/>
    <sheet name="Por Ação" sheetId="2" r:id="rId2"/>
    <sheet name="Por Fonte" sheetId="3" r:id="rId3"/>
    <sheet name="Por Ação_grupo" sheetId="4" r:id="rId4"/>
  </sheets>
  <definedNames>
    <definedName name="_xlnm.Print_Area" localSheetId="1">'Por Ação'!$A$1:$K$23</definedName>
    <definedName name="_xlnm.Print_Area" localSheetId="3">'Por Ação_grupo'!$A$1:$L$32</definedName>
  </definedNames>
  <calcPr fullCalcOnLoad="1"/>
</workbook>
</file>

<file path=xl/sharedStrings.xml><?xml version="1.0" encoding="utf-8"?>
<sst xmlns="http://schemas.openxmlformats.org/spreadsheetml/2006/main" count="145" uniqueCount="47">
  <si>
    <t>Ação</t>
  </si>
  <si>
    <t>00G5 - Contribuição da União, de suas Autarquias e Fundações para o Custeio do Regime de Previdência dos Servidores Públicos Federais decorrente do Pagamento de Precatórios e Requisições de Pequeno Valor</t>
  </si>
  <si>
    <t>09HB - Contribuição da União, de suas Autarquias e Fundações para o Custeio do Regime de Previdência dos Servidores Públicos Federais</t>
  </si>
  <si>
    <t>0181 - Pagamento de Aposentadorias e Pensões - Servidores Civis</t>
  </si>
  <si>
    <t>4572 - Capacitação de Servidores Públicos Federais em Processo de Qualificação e Requalificação</t>
  </si>
  <si>
    <t>Dotação Inicial(A)</t>
  </si>
  <si>
    <t>Dotação Atual(B)</t>
  </si>
  <si>
    <t>Liquidado(D)</t>
  </si>
  <si>
    <t>Pago(E)</t>
  </si>
  <si>
    <t>% Empenhado(G=C/D)</t>
  </si>
  <si>
    <t>Ajuste dotação                  ( F=B-A)</t>
  </si>
  <si>
    <t>% liquidado (H=D/C)</t>
  </si>
  <si>
    <t>% Pago(I=E/D)</t>
  </si>
  <si>
    <t>TOTAL</t>
  </si>
  <si>
    <r>
      <t>Empenhado(</t>
    </r>
    <r>
      <rPr>
        <b/>
        <sz val="10"/>
        <color indexed="41"/>
        <rFont val="Times New Roman"/>
        <family val="1"/>
      </rPr>
      <t>.</t>
    </r>
    <r>
      <rPr>
        <b/>
        <sz val="10"/>
        <color indexed="8"/>
        <rFont val="Times New Roman"/>
        <family val="1"/>
      </rPr>
      <t>C)</t>
    </r>
  </si>
  <si>
    <t>Saldo(J=B-A)</t>
  </si>
  <si>
    <t>UNIVERSIDADE FEDERAL DE ALAGOAS</t>
  </si>
  <si>
    <t xml:space="preserve">PRÓ-REITORIA DE GESTÃO INSTITUCIONAL </t>
  </si>
  <si>
    <t>Coordenadoria de Programação Orçamentária</t>
  </si>
  <si>
    <t>Fonte: SIOP- Sistema Integrado de Planejamento e Orçamento</t>
  </si>
  <si>
    <t>1 - Pessoal e Encargos Sociais</t>
  </si>
  <si>
    <t>3 - Outras Despesas Correntes</t>
  </si>
  <si>
    <t>4 - Investimentos</t>
  </si>
  <si>
    <t>Grupo de Despesa</t>
  </si>
  <si>
    <t>100 - Recursos Ordinários</t>
  </si>
  <si>
    <t>112 - Recursos Destinados à Manutenção e Desenvolvimento do Ensino</t>
  </si>
  <si>
    <t>156 - Contribuição do Servidor para o Plano de Seguridade Social do Servidor Público</t>
  </si>
  <si>
    <t>169 - Contribuição Patronal para o Plano de Seguridade Social do Servidor Público</t>
  </si>
  <si>
    <t>250 - Recursos Próprios Não-Financeiros</t>
  </si>
  <si>
    <t>0005 - Cumprimento de Sentença Judicial Transitada em Julgado (Precatórios)</t>
  </si>
  <si>
    <t>20GK - Fomento às Ações de Graduação, Pós-Graduação, Ensino, Pesquisa e Extensão</t>
  </si>
  <si>
    <t>20TP - Pagamento de Pessoal Ativo da União</t>
  </si>
  <si>
    <t>4002 - Assistência ao Estudante de Ensino Superior</t>
  </si>
  <si>
    <t>312 - Recursos Destinados à Manutenção e Desenvolvimento do Ensino</t>
  </si>
  <si>
    <t xml:space="preserve">Fonte </t>
  </si>
  <si>
    <t>20RK - Funcionamento de Instituições Federais de Ensino Superior</t>
  </si>
  <si>
    <t>2004 - Assistência Médica e Odontológica aos Servidores Civis, Empregados, Militares e seus Dependentes</t>
  </si>
  <si>
    <t>2010 - Assistência Pré-Escolar aos Dependentes dos Servidores Civis, Empregados e Militares</t>
  </si>
  <si>
    <t>2011 - Auxílio-Transporte aos Servidores Civis, Empregados e Militares</t>
  </si>
  <si>
    <t>2012 - Auxílio-Alimentação aos Servidores Civis, Empregados e Militares</t>
  </si>
  <si>
    <t>8282 - Reestruturação e Expansão de Instituições Federais de Ensino Superior</t>
  </si>
  <si>
    <t>650 - Recursos Próprios Não-Financeiros</t>
  </si>
  <si>
    <t>EXECUÇÃO ORÇAMENTÁRIA EXERCÍCIO - 2014</t>
  </si>
  <si>
    <t>00M1 - Benefícios Assistenciais decorrentes do Auxílio-Funeral e Natalidade</t>
  </si>
  <si>
    <t>20RJ - Apoio à Capacitação e Formação Inicial e Continuada para a Educação Básica</t>
  </si>
  <si>
    <t>20RL - Funcionamento de Instituições Federais de Educação Profissional e Tecnológica</t>
  </si>
  <si>
    <t>2994 - Assistência ao Estudante da Educação Profissional e Tecnológica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</si>
</sst>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0.000%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41"/>
      <name val="Times New Roman"/>
      <family val="1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6" fillId="35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right" vertical="center"/>
    </xf>
    <xf numFmtId="10" fontId="5" fillId="33" borderId="10" xfId="49" applyNumberFormat="1" applyFont="1" applyFill="1" applyBorder="1" applyAlignment="1">
      <alignment horizontal="right" vertical="center"/>
    </xf>
    <xf numFmtId="10" fontId="7" fillId="35" borderId="10" xfId="49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3" fontId="5" fillId="35" borderId="10" xfId="0" applyNumberFormat="1" applyFont="1" applyFill="1" applyBorder="1" applyAlignment="1">
      <alignment horizontal="right" vertical="center"/>
    </xf>
    <xf numFmtId="10" fontId="5" fillId="35" borderId="10" xfId="49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EFD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BD19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1E0B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0</xdr:rowOff>
    </xdr:from>
    <xdr:to>
      <xdr:col>11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52.57421875" style="0" bestFit="1" customWidth="1"/>
    <col min="2" max="3" width="10.8515625" style="0" bestFit="1" customWidth="1"/>
    <col min="4" max="4" width="12.57421875" style="0" bestFit="1" customWidth="1"/>
    <col min="5" max="5" width="11.00390625" style="0" bestFit="1" customWidth="1"/>
    <col min="6" max="6" width="10.8515625" style="0" bestFit="1" customWidth="1"/>
    <col min="7" max="7" width="12.28125" style="0" customWidth="1"/>
    <col min="8" max="8" width="10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</row>
    <row r="2" spans="1:12" ht="12.7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1:12" ht="23.2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3"/>
    </row>
    <row r="4" spans="1:12" ht="23.25" customHeight="1">
      <c r="A4" s="25" t="s">
        <v>42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3"/>
    </row>
    <row r="5" spans="1:12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1" ht="39" thickBot="1">
      <c r="A6" s="6" t="s">
        <v>23</v>
      </c>
      <c r="B6" s="12" t="s">
        <v>5</v>
      </c>
      <c r="C6" s="12" t="s">
        <v>6</v>
      </c>
      <c r="D6" s="12" t="s">
        <v>14</v>
      </c>
      <c r="E6" s="6" t="s">
        <v>7</v>
      </c>
      <c r="F6" s="6" t="s">
        <v>8</v>
      </c>
      <c r="G6" s="12" t="s">
        <v>15</v>
      </c>
      <c r="H6" s="12" t="s">
        <v>10</v>
      </c>
      <c r="I6" s="12" t="s">
        <v>9</v>
      </c>
      <c r="J6" s="12" t="s">
        <v>11</v>
      </c>
      <c r="K6" s="12" t="s">
        <v>12</v>
      </c>
    </row>
    <row r="7" spans="1:11" ht="30" customHeight="1" thickBot="1">
      <c r="A7" s="7" t="s">
        <v>20</v>
      </c>
      <c r="B7" s="11">
        <v>434840549</v>
      </c>
      <c r="C7" s="11">
        <v>497812396</v>
      </c>
      <c r="D7" s="11">
        <v>494878543.96</v>
      </c>
      <c r="E7" s="11">
        <v>494161174.76</v>
      </c>
      <c r="F7" s="11">
        <v>494161174.76</v>
      </c>
      <c r="G7" s="11">
        <f>C7-D7</f>
        <v>2933852.0400000215</v>
      </c>
      <c r="H7" s="13">
        <f>C7-B7</f>
        <v>62971847</v>
      </c>
      <c r="I7" s="14">
        <f aca="true" t="shared" si="0" ref="I7:K10">D7/C7</f>
        <v>0.9941065106783721</v>
      </c>
      <c r="J7" s="14">
        <f t="shared" si="0"/>
        <v>0.9985504136140968</v>
      </c>
      <c r="K7" s="14">
        <f t="shared" si="0"/>
        <v>1</v>
      </c>
    </row>
    <row r="8" spans="1:11" ht="30" customHeight="1" thickBot="1">
      <c r="A8" s="7" t="s">
        <v>21</v>
      </c>
      <c r="B8" s="11">
        <v>109261607</v>
      </c>
      <c r="C8" s="11">
        <v>114849514</v>
      </c>
      <c r="D8" s="11">
        <v>96852959.66</v>
      </c>
      <c r="E8" s="11">
        <v>90524409.94</v>
      </c>
      <c r="F8" s="11">
        <v>90519409.44</v>
      </c>
      <c r="G8" s="11">
        <f>C8-D8</f>
        <v>17996554.340000004</v>
      </c>
      <c r="H8" s="13">
        <f>C8-B8</f>
        <v>5587907</v>
      </c>
      <c r="I8" s="14">
        <f t="shared" si="0"/>
        <v>0.8433031737513491</v>
      </c>
      <c r="J8" s="14">
        <f t="shared" si="0"/>
        <v>0.9346581690201702</v>
      </c>
      <c r="K8" s="14">
        <f t="shared" si="0"/>
        <v>0.9999447607556535</v>
      </c>
    </row>
    <row r="9" spans="1:11" ht="30" customHeight="1" thickBot="1">
      <c r="A9" s="9" t="s">
        <v>22</v>
      </c>
      <c r="B9" s="11">
        <v>57565858</v>
      </c>
      <c r="C9" s="11">
        <v>57565858</v>
      </c>
      <c r="D9" s="11">
        <v>14941786.129999999</v>
      </c>
      <c r="E9" s="11">
        <v>5761357.649999999</v>
      </c>
      <c r="F9" s="11">
        <v>5761357.649999999</v>
      </c>
      <c r="G9" s="11">
        <f>C9-D9</f>
        <v>42624071.870000005</v>
      </c>
      <c r="H9" s="13">
        <f>C9-B9</f>
        <v>0</v>
      </c>
      <c r="I9" s="14">
        <f t="shared" si="0"/>
        <v>0.259559861506798</v>
      </c>
      <c r="J9" s="14">
        <f t="shared" si="0"/>
        <v>0.38558694388165493</v>
      </c>
      <c r="K9" s="14">
        <f t="shared" si="0"/>
        <v>1</v>
      </c>
    </row>
    <row r="10" spans="1:11" ht="30" customHeight="1" thickBot="1">
      <c r="A10" s="8" t="s">
        <v>13</v>
      </c>
      <c r="B10" s="10">
        <f>SUM(B7:B9)</f>
        <v>601668014</v>
      </c>
      <c r="C10" s="10">
        <f>SUM(C7:C9)</f>
        <v>670227768</v>
      </c>
      <c r="D10" s="10">
        <f>SUM(D7:D9)</f>
        <v>606673289.75</v>
      </c>
      <c r="E10" s="10">
        <f>SUM(E7:E9)</f>
        <v>590446942.35</v>
      </c>
      <c r="F10" s="10">
        <f>SUM(F7:F9)</f>
        <v>590441941.85</v>
      </c>
      <c r="G10" s="10">
        <f>C10-D10</f>
        <v>63554478.25</v>
      </c>
      <c r="H10" s="10">
        <f>C10-B10</f>
        <v>68559754</v>
      </c>
      <c r="I10" s="15">
        <f t="shared" si="0"/>
        <v>0.9051748058131784</v>
      </c>
      <c r="J10" s="15">
        <f t="shared" si="0"/>
        <v>0.9732535655118646</v>
      </c>
      <c r="K10" s="15">
        <f t="shared" si="0"/>
        <v>0.9999915309917939</v>
      </c>
    </row>
    <row r="11" ht="12.75">
      <c r="A11" s="5" t="s">
        <v>19</v>
      </c>
    </row>
  </sheetData>
  <sheetProtection/>
  <mergeCells count="4">
    <mergeCell ref="A1:K1"/>
    <mergeCell ref="A2:K2"/>
    <mergeCell ref="A3:K3"/>
    <mergeCell ref="A4:K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78.140625" style="19" customWidth="1"/>
    <col min="2" max="3" width="10.8515625" style="0" bestFit="1" customWidth="1"/>
    <col min="4" max="4" width="12.57421875" style="0" bestFit="1" customWidth="1"/>
    <col min="5" max="5" width="11.00390625" style="0" bestFit="1" customWidth="1"/>
    <col min="6" max="6" width="10.8515625" style="0" bestFit="1" customWidth="1"/>
    <col min="7" max="7" width="12.28125" style="0" customWidth="1"/>
    <col min="8" max="8" width="10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</row>
    <row r="2" spans="1:12" ht="12.7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1:12" ht="23.2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3"/>
    </row>
    <row r="4" spans="1:12" ht="23.25" customHeight="1">
      <c r="A4" s="25" t="s">
        <v>42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3"/>
    </row>
    <row r="5" spans="1:12" ht="3.75" customHeight="1" thickBot="1">
      <c r="A5" s="17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1" ht="39" thickBot="1">
      <c r="A6" s="16" t="s">
        <v>0</v>
      </c>
      <c r="B6" s="12" t="s">
        <v>5</v>
      </c>
      <c r="C6" s="12" t="s">
        <v>6</v>
      </c>
      <c r="D6" s="12" t="s">
        <v>14</v>
      </c>
      <c r="E6" s="6" t="s">
        <v>7</v>
      </c>
      <c r="F6" s="6" t="s">
        <v>8</v>
      </c>
      <c r="G6" s="12" t="s">
        <v>15</v>
      </c>
      <c r="H6" s="12" t="s">
        <v>10</v>
      </c>
      <c r="I6" s="12" t="s">
        <v>9</v>
      </c>
      <c r="J6" s="12" t="s">
        <v>11</v>
      </c>
      <c r="K6" s="12" t="s">
        <v>12</v>
      </c>
    </row>
    <row r="7" spans="1:11" ht="39" thickBot="1">
      <c r="A7" s="9" t="s">
        <v>1</v>
      </c>
      <c r="B7" s="11">
        <v>781389</v>
      </c>
      <c r="C7" s="11">
        <v>781389</v>
      </c>
      <c r="D7" s="11">
        <v>781389</v>
      </c>
      <c r="E7" s="11">
        <v>781389</v>
      </c>
      <c r="F7" s="11">
        <v>781389</v>
      </c>
      <c r="G7" s="11">
        <f>C7-D7</f>
        <v>0</v>
      </c>
      <c r="H7" s="13">
        <f>C7-B7</f>
        <v>0</v>
      </c>
      <c r="I7" s="14">
        <f>D7/C7</f>
        <v>1</v>
      </c>
      <c r="J7" s="14">
        <f>E7/D7</f>
        <v>1</v>
      </c>
      <c r="K7" s="14">
        <f>F7/E7</f>
        <v>1</v>
      </c>
    </row>
    <row r="8" spans="1:11" ht="30" customHeight="1" thickBot="1">
      <c r="A8" s="7" t="s">
        <v>43</v>
      </c>
      <c r="B8" s="11">
        <v>207708</v>
      </c>
      <c r="C8" s="11">
        <v>237708</v>
      </c>
      <c r="D8" s="11">
        <v>226420.04</v>
      </c>
      <c r="E8" s="11">
        <v>226420.04</v>
      </c>
      <c r="F8" s="11">
        <v>226420.04</v>
      </c>
      <c r="G8" s="11">
        <f aca="true" t="shared" si="0" ref="G8:G24">C8-D8</f>
        <v>11287.959999999992</v>
      </c>
      <c r="H8" s="13">
        <f aca="true" t="shared" si="1" ref="H8:H24">C8-B8</f>
        <v>30000</v>
      </c>
      <c r="I8" s="14">
        <f aca="true" t="shared" si="2" ref="I8:I25">D8/C8</f>
        <v>0.9525133356891649</v>
      </c>
      <c r="J8" s="14">
        <f aca="true" t="shared" si="3" ref="J8:K10">E8/D8</f>
        <v>1</v>
      </c>
      <c r="K8" s="14"/>
    </row>
    <row r="9" spans="1:11" ht="30" customHeight="1" thickBot="1">
      <c r="A9" s="9" t="s">
        <v>29</v>
      </c>
      <c r="B9" s="11">
        <v>10159733</v>
      </c>
      <c r="C9" s="11">
        <v>10383427</v>
      </c>
      <c r="D9" s="11">
        <v>10383427</v>
      </c>
      <c r="E9" s="11">
        <v>9356786.39</v>
      </c>
      <c r="F9" s="11">
        <v>9356786.39</v>
      </c>
      <c r="G9" s="11">
        <f t="shared" si="0"/>
        <v>0</v>
      </c>
      <c r="H9" s="13">
        <f t="shared" si="1"/>
        <v>223694</v>
      </c>
      <c r="I9" s="14">
        <f t="shared" si="2"/>
        <v>1</v>
      </c>
      <c r="J9" s="14">
        <f t="shared" si="3"/>
        <v>0.9011269968961115</v>
      </c>
      <c r="K9" s="14">
        <f t="shared" si="3"/>
        <v>1</v>
      </c>
    </row>
    <row r="10" spans="1:11" ht="30" customHeight="1" thickBot="1">
      <c r="A10" s="9" t="s">
        <v>2</v>
      </c>
      <c r="B10" s="11">
        <v>46666550</v>
      </c>
      <c r="C10" s="11">
        <v>52313953</v>
      </c>
      <c r="D10" s="11">
        <v>52161049.44</v>
      </c>
      <c r="E10" s="11">
        <v>52161049.44</v>
      </c>
      <c r="F10" s="11">
        <v>52161049.44</v>
      </c>
      <c r="G10" s="11">
        <f t="shared" si="0"/>
        <v>152903.56000000238</v>
      </c>
      <c r="H10" s="13">
        <f t="shared" si="1"/>
        <v>5647403</v>
      </c>
      <c r="I10" s="14">
        <f t="shared" si="2"/>
        <v>0.9970771935357283</v>
      </c>
      <c r="J10" s="14">
        <f t="shared" si="3"/>
        <v>1</v>
      </c>
      <c r="K10" s="14">
        <f t="shared" si="3"/>
        <v>1</v>
      </c>
    </row>
    <row r="11" spans="1:11" ht="30" customHeight="1" thickBot="1">
      <c r="A11" s="9" t="s">
        <v>30</v>
      </c>
      <c r="B11" s="11">
        <v>858258</v>
      </c>
      <c r="C11" s="11">
        <v>858258</v>
      </c>
      <c r="D11" s="11">
        <v>561770.33</v>
      </c>
      <c r="E11" s="11">
        <v>407777.75</v>
      </c>
      <c r="F11" s="11">
        <v>407777.75</v>
      </c>
      <c r="G11" s="11">
        <f t="shared" si="0"/>
        <v>296487.67000000004</v>
      </c>
      <c r="H11" s="13">
        <f t="shared" si="1"/>
        <v>0</v>
      </c>
      <c r="I11" s="14">
        <f t="shared" si="2"/>
        <v>0.6545471524879465</v>
      </c>
      <c r="J11" s="14">
        <v>0</v>
      </c>
      <c r="K11" s="14">
        <v>0</v>
      </c>
    </row>
    <row r="12" spans="1:11" ht="30" customHeight="1" thickBot="1">
      <c r="A12" s="7" t="s">
        <v>44</v>
      </c>
      <c r="B12" s="11">
        <v>1886883</v>
      </c>
      <c r="C12" s="11">
        <v>1886883</v>
      </c>
      <c r="D12" s="11">
        <v>1548052.57</v>
      </c>
      <c r="E12" s="11">
        <v>1173489.21</v>
      </c>
      <c r="F12" s="11">
        <v>1173489.21</v>
      </c>
      <c r="G12" s="11">
        <f t="shared" si="0"/>
        <v>338830.42999999993</v>
      </c>
      <c r="H12" s="13">
        <f t="shared" si="1"/>
        <v>0</v>
      </c>
      <c r="I12" s="14">
        <f t="shared" si="2"/>
        <v>0.8204284897367776</v>
      </c>
      <c r="J12" s="14">
        <f aca="true" t="shared" si="4" ref="J12:J24">E12/D12</f>
        <v>0.7580422220415938</v>
      </c>
      <c r="K12" s="14">
        <f aca="true" t="shared" si="5" ref="K12:K24">F12/E12</f>
        <v>1</v>
      </c>
    </row>
    <row r="13" spans="1:11" ht="30" customHeight="1" thickBot="1">
      <c r="A13" s="9" t="s">
        <v>35</v>
      </c>
      <c r="B13" s="11">
        <v>64256834</v>
      </c>
      <c r="C13" s="11">
        <v>66648503</v>
      </c>
      <c r="D13" s="11">
        <v>49943493.61</v>
      </c>
      <c r="E13" s="11">
        <v>44523940.36</v>
      </c>
      <c r="F13" s="11">
        <v>44518939.86</v>
      </c>
      <c r="G13" s="11">
        <f t="shared" si="0"/>
        <v>16705009.39</v>
      </c>
      <c r="H13" s="13">
        <f t="shared" si="1"/>
        <v>2391669</v>
      </c>
      <c r="I13" s="14">
        <f t="shared" si="2"/>
        <v>0.749356570094305</v>
      </c>
      <c r="J13" s="14">
        <f t="shared" si="4"/>
        <v>0.8914863006516857</v>
      </c>
      <c r="K13" s="14">
        <f t="shared" si="5"/>
        <v>0.9998876896348443</v>
      </c>
    </row>
    <row r="14" spans="1:11" ht="30" customHeight="1" thickBot="1">
      <c r="A14" s="9" t="s">
        <v>45</v>
      </c>
      <c r="B14" s="11">
        <v>684448</v>
      </c>
      <c r="C14" s="11">
        <v>684448</v>
      </c>
      <c r="D14" s="11">
        <v>456281.49</v>
      </c>
      <c r="E14" s="11">
        <v>435400.73000000004</v>
      </c>
      <c r="F14" s="11">
        <v>435400.73000000004</v>
      </c>
      <c r="G14" s="11">
        <f t="shared" si="0"/>
        <v>228166.51</v>
      </c>
      <c r="H14" s="13">
        <f t="shared" si="1"/>
        <v>0</v>
      </c>
      <c r="I14" s="14">
        <f t="shared" si="2"/>
        <v>0.6666415710178129</v>
      </c>
      <c r="J14" s="14">
        <f t="shared" si="4"/>
        <v>0.9542371092020412</v>
      </c>
      <c r="K14" s="14">
        <f t="shared" si="5"/>
        <v>1</v>
      </c>
    </row>
    <row r="15" spans="1:11" ht="30" customHeight="1" thickBot="1">
      <c r="A15" s="9" t="s">
        <v>31</v>
      </c>
      <c r="B15" s="11">
        <v>231378062</v>
      </c>
      <c r="C15" s="11">
        <v>269680801</v>
      </c>
      <c r="D15" s="11">
        <v>268451762.93</v>
      </c>
      <c r="E15" s="11">
        <v>268451762.93</v>
      </c>
      <c r="F15" s="11">
        <v>268451762.93</v>
      </c>
      <c r="G15" s="11">
        <f t="shared" si="0"/>
        <v>1229038.0699999928</v>
      </c>
      <c r="H15" s="13">
        <f t="shared" si="1"/>
        <v>38302739</v>
      </c>
      <c r="I15" s="14">
        <f t="shared" si="2"/>
        <v>0.9954426193283222</v>
      </c>
      <c r="J15" s="14">
        <f t="shared" si="4"/>
        <v>1</v>
      </c>
      <c r="K15" s="14">
        <f t="shared" si="5"/>
        <v>1</v>
      </c>
    </row>
    <row r="16" spans="1:11" ht="30" customHeight="1" thickBot="1">
      <c r="A16" s="9" t="s">
        <v>3</v>
      </c>
      <c r="B16" s="11">
        <v>145866643</v>
      </c>
      <c r="C16" s="11">
        <v>166244754</v>
      </c>
      <c r="D16" s="11">
        <v>164692843.58999997</v>
      </c>
      <c r="E16" s="11">
        <v>164692843.58999997</v>
      </c>
      <c r="F16" s="11">
        <v>164692843.58999997</v>
      </c>
      <c r="G16" s="11">
        <f t="shared" si="0"/>
        <v>1551910.4100000262</v>
      </c>
      <c r="H16" s="13">
        <f t="shared" si="1"/>
        <v>20378111</v>
      </c>
      <c r="I16" s="14">
        <f t="shared" si="2"/>
        <v>0.9906649059735141</v>
      </c>
      <c r="J16" s="14">
        <f t="shared" si="4"/>
        <v>1</v>
      </c>
      <c r="K16" s="14">
        <f t="shared" si="5"/>
        <v>1</v>
      </c>
    </row>
    <row r="17" spans="1:11" ht="30" customHeight="1" thickBot="1">
      <c r="A17" s="7" t="s">
        <v>36</v>
      </c>
      <c r="B17" s="11">
        <v>5074500</v>
      </c>
      <c r="C17" s="11">
        <v>5541260</v>
      </c>
      <c r="D17" s="11">
        <v>5462027.6</v>
      </c>
      <c r="E17" s="11">
        <v>4807145.899999999</v>
      </c>
      <c r="F17" s="11">
        <v>4807145.899999999</v>
      </c>
      <c r="G17" s="11">
        <f t="shared" si="0"/>
        <v>79232.40000000037</v>
      </c>
      <c r="H17" s="13">
        <f t="shared" si="1"/>
        <v>466760</v>
      </c>
      <c r="I17" s="14">
        <f t="shared" si="2"/>
        <v>0.9857013747775776</v>
      </c>
      <c r="J17" s="14">
        <f t="shared" si="4"/>
        <v>0.8801028211574764</v>
      </c>
      <c r="K17" s="14">
        <f t="shared" si="5"/>
        <v>1</v>
      </c>
    </row>
    <row r="18" spans="1:11" ht="30" customHeight="1" thickBot="1">
      <c r="A18" s="9" t="s">
        <v>37</v>
      </c>
      <c r="B18" s="11">
        <v>264000</v>
      </c>
      <c r="C18" s="11">
        <v>284000</v>
      </c>
      <c r="D18" s="11">
        <v>270025.24</v>
      </c>
      <c r="E18" s="11">
        <v>270025.24</v>
      </c>
      <c r="F18" s="11">
        <v>270025.24</v>
      </c>
      <c r="G18" s="11">
        <f t="shared" si="0"/>
        <v>13974.76000000001</v>
      </c>
      <c r="H18" s="13">
        <f t="shared" si="1"/>
        <v>20000</v>
      </c>
      <c r="I18" s="14">
        <f t="shared" si="2"/>
        <v>0.9507930985915493</v>
      </c>
      <c r="J18" s="14">
        <f t="shared" si="4"/>
        <v>1</v>
      </c>
      <c r="K18" s="14">
        <f t="shared" si="5"/>
        <v>1</v>
      </c>
    </row>
    <row r="19" spans="1:11" ht="30" customHeight="1" thickBot="1">
      <c r="A19" s="7" t="s">
        <v>38</v>
      </c>
      <c r="B19" s="11">
        <v>966000</v>
      </c>
      <c r="C19" s="11">
        <v>966000</v>
      </c>
      <c r="D19" s="11">
        <v>817387.47</v>
      </c>
      <c r="E19" s="11">
        <v>817387.47</v>
      </c>
      <c r="F19" s="11">
        <v>817387.47</v>
      </c>
      <c r="G19" s="11">
        <f t="shared" si="0"/>
        <v>148612.53000000003</v>
      </c>
      <c r="H19" s="13">
        <f t="shared" si="1"/>
        <v>0</v>
      </c>
      <c r="I19" s="14">
        <f t="shared" si="2"/>
        <v>0.846156801242236</v>
      </c>
      <c r="J19" s="14">
        <f t="shared" si="4"/>
        <v>1</v>
      </c>
      <c r="K19" s="14">
        <f t="shared" si="5"/>
        <v>1</v>
      </c>
    </row>
    <row r="20" spans="1:11" ht="30" customHeight="1" thickBot="1">
      <c r="A20" s="9" t="s">
        <v>39</v>
      </c>
      <c r="B20" s="11">
        <v>11160000</v>
      </c>
      <c r="C20" s="11">
        <v>11774000</v>
      </c>
      <c r="D20" s="11">
        <v>11715966.06</v>
      </c>
      <c r="E20" s="11">
        <v>11715966.06</v>
      </c>
      <c r="F20" s="11">
        <v>11715966.06</v>
      </c>
      <c r="G20" s="11">
        <f t="shared" si="0"/>
        <v>58033.93999999948</v>
      </c>
      <c r="H20" s="13">
        <f t="shared" si="1"/>
        <v>614000</v>
      </c>
      <c r="I20" s="14">
        <f t="shared" si="2"/>
        <v>0.9950710090028878</v>
      </c>
      <c r="J20" s="14">
        <f t="shared" si="4"/>
        <v>1</v>
      </c>
      <c r="K20" s="14">
        <f t="shared" si="5"/>
        <v>1</v>
      </c>
    </row>
    <row r="21" spans="1:11" ht="30" customHeight="1" thickBot="1">
      <c r="A21" s="7" t="s">
        <v>46</v>
      </c>
      <c r="B21" s="11">
        <v>145470</v>
      </c>
      <c r="C21" s="11">
        <v>145470</v>
      </c>
      <c r="D21" s="11">
        <v>145470</v>
      </c>
      <c r="E21" s="11">
        <v>121600</v>
      </c>
      <c r="F21" s="11">
        <v>121600</v>
      </c>
      <c r="G21" s="11">
        <f t="shared" si="0"/>
        <v>0</v>
      </c>
      <c r="H21" s="13">
        <f t="shared" si="1"/>
        <v>0</v>
      </c>
      <c r="I21" s="14">
        <f t="shared" si="2"/>
        <v>1</v>
      </c>
      <c r="J21" s="14">
        <f t="shared" si="4"/>
        <v>0.8359111844366536</v>
      </c>
      <c r="K21" s="14">
        <f t="shared" si="5"/>
        <v>1</v>
      </c>
    </row>
    <row r="22" spans="1:11" ht="30" customHeight="1" thickBot="1">
      <c r="A22" s="7" t="s">
        <v>32</v>
      </c>
      <c r="B22" s="11">
        <v>19167858</v>
      </c>
      <c r="C22" s="11">
        <v>19167858</v>
      </c>
      <c r="D22" s="11">
        <v>15069095.99</v>
      </c>
      <c r="E22" s="11">
        <v>14536538.45</v>
      </c>
      <c r="F22" s="11">
        <v>14536538.45</v>
      </c>
      <c r="G22" s="11">
        <f t="shared" si="0"/>
        <v>4098762.01</v>
      </c>
      <c r="H22" s="13">
        <f t="shared" si="1"/>
        <v>0</v>
      </c>
      <c r="I22" s="14">
        <f t="shared" si="2"/>
        <v>0.7861648385542088</v>
      </c>
      <c r="J22" s="14">
        <f t="shared" si="4"/>
        <v>0.9646589589479414</v>
      </c>
      <c r="K22" s="14">
        <f t="shared" si="5"/>
        <v>1</v>
      </c>
    </row>
    <row r="23" spans="1:11" ht="30" customHeight="1" thickBot="1">
      <c r="A23" s="7" t="s">
        <v>4</v>
      </c>
      <c r="B23" s="11">
        <v>1500000</v>
      </c>
      <c r="C23" s="11">
        <v>1500000</v>
      </c>
      <c r="D23" s="11">
        <v>1276505.58</v>
      </c>
      <c r="E23" s="11">
        <v>1234720.5999999999</v>
      </c>
      <c r="F23" s="11">
        <v>1234720.5999999999</v>
      </c>
      <c r="G23" s="11">
        <f t="shared" si="0"/>
        <v>223494.41999999993</v>
      </c>
      <c r="H23" s="13">
        <f t="shared" si="1"/>
        <v>0</v>
      </c>
      <c r="I23" s="14">
        <f t="shared" si="2"/>
        <v>0.85100372</v>
      </c>
      <c r="J23" s="14">
        <f t="shared" si="4"/>
        <v>0.967266120372149</v>
      </c>
      <c r="K23" s="14">
        <f t="shared" si="5"/>
        <v>1</v>
      </c>
    </row>
    <row r="24" spans="1:11" ht="30" customHeight="1" thickBot="1">
      <c r="A24" s="7" t="s">
        <v>40</v>
      </c>
      <c r="B24" s="11">
        <v>60643678</v>
      </c>
      <c r="C24" s="11">
        <v>61129056</v>
      </c>
      <c r="D24" s="11">
        <v>22710321.810000002</v>
      </c>
      <c r="E24" s="11">
        <v>14732699.19</v>
      </c>
      <c r="F24" s="11">
        <v>14732699.19</v>
      </c>
      <c r="G24" s="11">
        <f t="shared" si="0"/>
        <v>38418734.19</v>
      </c>
      <c r="H24" s="13">
        <f t="shared" si="1"/>
        <v>485378</v>
      </c>
      <c r="I24" s="14">
        <f t="shared" si="2"/>
        <v>0.3715143549738442</v>
      </c>
      <c r="J24" s="14">
        <f t="shared" si="4"/>
        <v>0.6487226078633889</v>
      </c>
      <c r="K24" s="14">
        <f t="shared" si="5"/>
        <v>1</v>
      </c>
    </row>
    <row r="25" spans="1:11" ht="13.5" thickBot="1">
      <c r="A25" s="8" t="s">
        <v>13</v>
      </c>
      <c r="B25" s="10">
        <f>SUM(B7:B24)</f>
        <v>601668014</v>
      </c>
      <c r="C25" s="10">
        <f>SUM(C7:C24)</f>
        <v>670227768</v>
      </c>
      <c r="D25" s="10">
        <f>SUM(D7:D24)</f>
        <v>606673289.75</v>
      </c>
      <c r="E25" s="10">
        <f>SUM(E7:E24)</f>
        <v>590446942.3500001</v>
      </c>
      <c r="F25" s="10">
        <f>SUM(F7:F24)</f>
        <v>590441941.8500001</v>
      </c>
      <c r="G25" s="10">
        <f>C25-D25</f>
        <v>63554478.25</v>
      </c>
      <c r="H25" s="10">
        <f>C25-B25</f>
        <v>68559754</v>
      </c>
      <c r="I25" s="15">
        <f t="shared" si="2"/>
        <v>0.9051748058131784</v>
      </c>
      <c r="J25" s="15">
        <f>E25/D25</f>
        <v>0.9732535655118648</v>
      </c>
      <c r="K25" s="15">
        <f>F25/E25</f>
        <v>0.9999915309917939</v>
      </c>
    </row>
    <row r="26" ht="12.75">
      <c r="A26" s="18" t="s">
        <v>19</v>
      </c>
    </row>
  </sheetData>
  <sheetProtection/>
  <mergeCells count="4">
    <mergeCell ref="A4:K4"/>
    <mergeCell ref="A1:K1"/>
    <mergeCell ref="A2:K2"/>
    <mergeCell ref="A3:K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78.140625" style="19" customWidth="1"/>
    <col min="2" max="3" width="10.8515625" style="0" bestFit="1" customWidth="1"/>
    <col min="4" max="4" width="12.57421875" style="0" bestFit="1" customWidth="1"/>
    <col min="5" max="5" width="11.00390625" style="0" bestFit="1" customWidth="1"/>
    <col min="6" max="6" width="10.8515625" style="0" bestFit="1" customWidth="1"/>
    <col min="7" max="7" width="11.57421875" style="0" bestFit="1" customWidth="1"/>
    <col min="8" max="8" width="10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</row>
    <row r="2" spans="1:12" ht="12.7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1:12" ht="23.2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3"/>
    </row>
    <row r="4" spans="1:12" ht="23.25" customHeight="1">
      <c r="A4" s="25" t="s">
        <v>42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3"/>
    </row>
    <row r="5" spans="1:12" ht="3.75" customHeight="1" thickBot="1">
      <c r="A5" s="17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1" ht="39" thickBot="1">
      <c r="A6" s="16" t="s">
        <v>34</v>
      </c>
      <c r="B6" s="12" t="s">
        <v>5</v>
      </c>
      <c r="C6" s="12" t="s">
        <v>6</v>
      </c>
      <c r="D6" s="12" t="s">
        <v>14</v>
      </c>
      <c r="E6" s="6" t="s">
        <v>7</v>
      </c>
      <c r="F6" s="6" t="s">
        <v>8</v>
      </c>
      <c r="G6" s="12" t="s">
        <v>15</v>
      </c>
      <c r="H6" s="12" t="s">
        <v>10</v>
      </c>
      <c r="I6" s="12" t="s">
        <v>9</v>
      </c>
      <c r="J6" s="12" t="s">
        <v>11</v>
      </c>
      <c r="K6" s="12" t="s">
        <v>12</v>
      </c>
    </row>
    <row r="7" spans="1:11" ht="30" customHeight="1" thickBot="1">
      <c r="A7" s="9" t="s">
        <v>24</v>
      </c>
      <c r="B7" s="11">
        <v>112946461</v>
      </c>
      <c r="C7" s="11">
        <v>140415979</v>
      </c>
      <c r="D7" s="11">
        <v>121134049.28999999</v>
      </c>
      <c r="E7" s="11">
        <v>119424436.73</v>
      </c>
      <c r="F7" s="11">
        <v>119424436.73</v>
      </c>
      <c r="G7" s="11">
        <f>C7-D7</f>
        <v>19281929.71000001</v>
      </c>
      <c r="H7" s="13">
        <f aca="true" t="shared" si="0" ref="H7:H14">C7-B7</f>
        <v>27469518</v>
      </c>
      <c r="I7" s="14">
        <f>D7/C7</f>
        <v>0.8626799467744336</v>
      </c>
      <c r="J7" s="14">
        <f>E7/D7</f>
        <v>0.9858866060366965</v>
      </c>
      <c r="K7" s="14">
        <f>F7/E7</f>
        <v>1</v>
      </c>
    </row>
    <row r="8" spans="1:11" ht="30" customHeight="1" thickBot="1">
      <c r="A8" s="7" t="s">
        <v>25</v>
      </c>
      <c r="B8" s="11">
        <v>394880370</v>
      </c>
      <c r="C8" s="11">
        <v>434093559</v>
      </c>
      <c r="D8" s="11">
        <v>404760946.02000004</v>
      </c>
      <c r="E8" s="11">
        <v>390437936.42</v>
      </c>
      <c r="F8" s="11">
        <v>390432935.92</v>
      </c>
      <c r="G8" s="11">
        <f aca="true" t="shared" si="1" ref="G8:G13">C8-D8</f>
        <v>29332612.97999996</v>
      </c>
      <c r="H8" s="13">
        <f t="shared" si="0"/>
        <v>39213189</v>
      </c>
      <c r="I8" s="14">
        <f>D8/C8</f>
        <v>0.9324279009170925</v>
      </c>
      <c r="J8" s="14">
        <f aca="true" t="shared" si="2" ref="J8:K10">E8/D8</f>
        <v>0.9646136571701454</v>
      </c>
      <c r="K8" s="14">
        <f t="shared" si="2"/>
        <v>0.9999871925867505</v>
      </c>
    </row>
    <row r="9" spans="1:11" ht="30" customHeight="1" thickBot="1">
      <c r="A9" s="9" t="s">
        <v>26</v>
      </c>
      <c r="B9" s="11">
        <v>29726693</v>
      </c>
      <c r="C9" s="11">
        <v>29726693</v>
      </c>
      <c r="D9" s="11">
        <v>29352020.35</v>
      </c>
      <c r="E9" s="11">
        <v>29352020.35</v>
      </c>
      <c r="F9" s="11">
        <v>29352020.35</v>
      </c>
      <c r="G9" s="11">
        <f t="shared" si="1"/>
        <v>374672.6499999985</v>
      </c>
      <c r="H9" s="13">
        <f t="shared" si="0"/>
        <v>0</v>
      </c>
      <c r="I9" s="14">
        <f>D9/C9</f>
        <v>0.9873960870790438</v>
      </c>
      <c r="J9" s="14">
        <f t="shared" si="2"/>
        <v>1</v>
      </c>
      <c r="K9" s="14">
        <f t="shared" si="2"/>
        <v>1</v>
      </c>
    </row>
    <row r="10" spans="1:11" ht="30" customHeight="1" thickBot="1">
      <c r="A10" s="9" t="s">
        <v>27</v>
      </c>
      <c r="B10" s="11">
        <v>47447939</v>
      </c>
      <c r="C10" s="11">
        <v>47447939</v>
      </c>
      <c r="D10" s="11">
        <v>46284802.22</v>
      </c>
      <c r="E10" s="11">
        <v>46284802.22</v>
      </c>
      <c r="F10" s="11">
        <v>46284802.22</v>
      </c>
      <c r="G10" s="11">
        <f t="shared" si="1"/>
        <v>1163136.7800000012</v>
      </c>
      <c r="H10" s="13">
        <f t="shared" si="0"/>
        <v>0</v>
      </c>
      <c r="I10" s="14">
        <f>D10/C10</f>
        <v>0.975486042080774</v>
      </c>
      <c r="J10" s="14">
        <f t="shared" si="2"/>
        <v>1</v>
      </c>
      <c r="K10" s="14">
        <f t="shared" si="2"/>
        <v>1</v>
      </c>
    </row>
    <row r="11" spans="1:11" ht="30" customHeight="1" thickBot="1">
      <c r="A11" s="9" t="s">
        <v>28</v>
      </c>
      <c r="B11" s="11">
        <v>16666551</v>
      </c>
      <c r="C11" s="11">
        <v>16666551</v>
      </c>
      <c r="D11" s="11">
        <v>5140424.869999999</v>
      </c>
      <c r="E11" s="11">
        <v>4947746.63</v>
      </c>
      <c r="F11" s="11">
        <v>4947746.63</v>
      </c>
      <c r="G11" s="11">
        <f t="shared" si="1"/>
        <v>11526126.13</v>
      </c>
      <c r="H11" s="13">
        <f t="shared" si="0"/>
        <v>0</v>
      </c>
      <c r="I11" s="14">
        <f>D11/C11</f>
        <v>0.3084276326877708</v>
      </c>
      <c r="J11" s="14">
        <v>0</v>
      </c>
      <c r="K11" s="14">
        <v>0</v>
      </c>
    </row>
    <row r="12" spans="1:11" ht="30" customHeight="1" thickBot="1">
      <c r="A12" s="9" t="s">
        <v>33</v>
      </c>
      <c r="B12" s="11">
        <v>0</v>
      </c>
      <c r="C12" s="11">
        <v>877047</v>
      </c>
      <c r="D12" s="11">
        <v>1047</v>
      </c>
      <c r="E12" s="11">
        <v>0</v>
      </c>
      <c r="F12" s="11">
        <v>0</v>
      </c>
      <c r="G12" s="11">
        <f t="shared" si="1"/>
        <v>876000</v>
      </c>
      <c r="H12" s="13">
        <f t="shared" si="0"/>
        <v>877047</v>
      </c>
      <c r="I12" s="14">
        <f>D12/C12</f>
        <v>0.001193778668646036</v>
      </c>
      <c r="J12" s="14">
        <f>E12/D12</f>
        <v>0</v>
      </c>
      <c r="K12" s="14"/>
    </row>
    <row r="13" spans="1:11" ht="30" customHeight="1" thickBot="1">
      <c r="A13" s="9" t="s">
        <v>41</v>
      </c>
      <c r="B13" s="11">
        <v>0</v>
      </c>
      <c r="C13" s="11">
        <v>1000000</v>
      </c>
      <c r="D13" s="11">
        <v>0</v>
      </c>
      <c r="E13" s="11">
        <v>0</v>
      </c>
      <c r="F13" s="11">
        <v>0</v>
      </c>
      <c r="G13" s="11">
        <f t="shared" si="1"/>
        <v>1000000</v>
      </c>
      <c r="H13" s="13">
        <f t="shared" si="0"/>
        <v>1000000</v>
      </c>
      <c r="I13" s="14">
        <f>D13/C13</f>
        <v>0</v>
      </c>
      <c r="J13" s="14">
        <v>0</v>
      </c>
      <c r="K13" s="14"/>
    </row>
    <row r="14" spans="1:11" ht="30" customHeight="1" thickBot="1">
      <c r="A14" s="8" t="s">
        <v>13</v>
      </c>
      <c r="B14" s="10">
        <f>SUM(B7:B13)</f>
        <v>601668014</v>
      </c>
      <c r="C14" s="10">
        <f>SUM(C7:C13)</f>
        <v>670227768</v>
      </c>
      <c r="D14" s="10">
        <f>SUM(D7:D13)</f>
        <v>606673289.7500001</v>
      </c>
      <c r="E14" s="10">
        <f>SUM(E7:E13)</f>
        <v>590446942.35</v>
      </c>
      <c r="F14" s="10">
        <f>SUM(F7:F13)</f>
        <v>590441941.85</v>
      </c>
      <c r="G14" s="10">
        <f>C14-D14</f>
        <v>63554478.24999988</v>
      </c>
      <c r="H14" s="10">
        <f t="shared" si="0"/>
        <v>68559754</v>
      </c>
      <c r="I14" s="15">
        <f>D14/C14</f>
        <v>0.9051748058131786</v>
      </c>
      <c r="J14" s="15">
        <f>E14/D14</f>
        <v>0.9732535655118644</v>
      </c>
      <c r="K14" s="15">
        <f>F14/E14</f>
        <v>0.9999915309917939</v>
      </c>
    </row>
    <row r="15" ht="12.75">
      <c r="A15" s="18" t="s">
        <v>19</v>
      </c>
    </row>
  </sheetData>
  <sheetProtection/>
  <mergeCells count="4">
    <mergeCell ref="A1:K1"/>
    <mergeCell ref="A2:K2"/>
    <mergeCell ref="A3:K3"/>
    <mergeCell ref="A4:K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B1">
      <selection activeCell="A4" sqref="A4:L4"/>
    </sheetView>
  </sheetViews>
  <sheetFormatPr defaultColWidth="9.140625" defaultRowHeight="12.75"/>
  <cols>
    <col min="1" max="1" width="78.140625" style="0" customWidth="1"/>
    <col min="2" max="2" width="27.28125" style="0" bestFit="1" customWidth="1"/>
    <col min="3" max="4" width="10.8515625" style="0" bestFit="1" customWidth="1"/>
    <col min="5" max="5" width="12.57421875" style="0" bestFit="1" customWidth="1"/>
    <col min="6" max="6" width="11.00390625" style="0" bestFit="1" customWidth="1"/>
    <col min="7" max="7" width="10.8515625" style="0" bestFit="1" customWidth="1"/>
    <col min="8" max="8" width="12.28125" style="0" customWidth="1"/>
    <col min="9" max="9" width="10.8515625" style="0" bestFit="1" customWidth="1"/>
    <col min="10" max="10" width="9.57421875" style="0" customWidth="1"/>
    <col min="12" max="12" width="10.7109375" style="0" customWidth="1"/>
  </cols>
  <sheetData>
    <row r="1" spans="1:13" ht="12.7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"/>
    </row>
    <row r="2" spans="1:13" ht="12.7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"/>
    </row>
    <row r="3" spans="1:13" ht="23.2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3"/>
    </row>
    <row r="4" spans="1:13" ht="23.25" customHeight="1">
      <c r="A4" s="25" t="s">
        <v>42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3"/>
    </row>
    <row r="5" spans="1:13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2" ht="39" thickBot="1">
      <c r="A6" s="6" t="s">
        <v>0</v>
      </c>
      <c r="B6" s="6" t="s">
        <v>23</v>
      </c>
      <c r="C6" s="12" t="s">
        <v>5</v>
      </c>
      <c r="D6" s="12" t="s">
        <v>6</v>
      </c>
      <c r="E6" s="12" t="s">
        <v>14</v>
      </c>
      <c r="F6" s="6" t="s">
        <v>7</v>
      </c>
      <c r="G6" s="6" t="s">
        <v>8</v>
      </c>
      <c r="H6" s="12" t="s">
        <v>15</v>
      </c>
      <c r="I6" s="12" t="s">
        <v>10</v>
      </c>
      <c r="J6" s="12" t="s">
        <v>9</v>
      </c>
      <c r="K6" s="12" t="s">
        <v>11</v>
      </c>
      <c r="L6" s="12" t="s">
        <v>12</v>
      </c>
    </row>
    <row r="7" spans="1:12" ht="39" thickBot="1">
      <c r="A7" s="9" t="s">
        <v>1</v>
      </c>
      <c r="B7" s="11" t="s">
        <v>20</v>
      </c>
      <c r="C7" s="11">
        <v>781389</v>
      </c>
      <c r="D7" s="11">
        <v>781389</v>
      </c>
      <c r="E7" s="11">
        <v>781389</v>
      </c>
      <c r="F7" s="11">
        <v>781389</v>
      </c>
      <c r="G7" s="11">
        <v>781389</v>
      </c>
      <c r="H7" s="11">
        <f>D7-E7</f>
        <v>0</v>
      </c>
      <c r="I7" s="13">
        <f>D7-C7</f>
        <v>0</v>
      </c>
      <c r="J7" s="14">
        <f>E7/D7</f>
        <v>1</v>
      </c>
      <c r="K7" s="14">
        <f>F7/E7</f>
        <v>1</v>
      </c>
      <c r="L7" s="14">
        <f>G7/F7</f>
        <v>1</v>
      </c>
    </row>
    <row r="8" spans="1:12" ht="30" customHeight="1" thickBot="1">
      <c r="A8" s="9" t="s">
        <v>43</v>
      </c>
      <c r="B8" s="11" t="s">
        <v>21</v>
      </c>
      <c r="C8" s="11">
        <v>207708</v>
      </c>
      <c r="D8" s="11">
        <v>237708</v>
      </c>
      <c r="E8" s="11">
        <v>226420.04</v>
      </c>
      <c r="F8" s="11">
        <v>226420.04</v>
      </c>
      <c r="G8" s="11">
        <v>226420.04</v>
      </c>
      <c r="H8" s="11">
        <f aca="true" t="shared" si="0" ref="H8:H31">D8-E8</f>
        <v>11287.959999999992</v>
      </c>
      <c r="I8" s="13">
        <f aca="true" t="shared" si="1" ref="I8:I31">D8-C8</f>
        <v>30000</v>
      </c>
      <c r="J8" s="14">
        <f aca="true" t="shared" si="2" ref="J8:J31">E8/D8</f>
        <v>0.9525133356891649</v>
      </c>
      <c r="K8" s="14">
        <f>F8/E8</f>
        <v>1</v>
      </c>
      <c r="L8" s="14">
        <f aca="true" t="shared" si="3" ref="L8:L31">G8/F8</f>
        <v>1</v>
      </c>
    </row>
    <row r="9" spans="1:12" ht="30" customHeight="1" thickBot="1">
      <c r="A9" s="9" t="s">
        <v>29</v>
      </c>
      <c r="B9" s="11" t="s">
        <v>20</v>
      </c>
      <c r="C9" s="11">
        <v>10147905</v>
      </c>
      <c r="D9" s="11">
        <v>8791499</v>
      </c>
      <c r="E9" s="11">
        <v>8791499</v>
      </c>
      <c r="F9" s="11">
        <v>8074129.8</v>
      </c>
      <c r="G9" s="11">
        <v>8074129.8</v>
      </c>
      <c r="H9" s="11">
        <f t="shared" si="0"/>
        <v>0</v>
      </c>
      <c r="I9" s="13">
        <f t="shared" si="1"/>
        <v>-1356406</v>
      </c>
      <c r="J9" s="14">
        <f t="shared" si="2"/>
        <v>1</v>
      </c>
      <c r="K9" s="14">
        <f>F9/E9</f>
        <v>0.918401947153722</v>
      </c>
      <c r="L9" s="14">
        <f t="shared" si="3"/>
        <v>1</v>
      </c>
    </row>
    <row r="10" spans="1:12" ht="30" customHeight="1" thickBot="1">
      <c r="A10" s="9" t="s">
        <v>29</v>
      </c>
      <c r="B10" s="11" t="s">
        <v>21</v>
      </c>
      <c r="C10" s="11">
        <v>11828</v>
      </c>
      <c r="D10" s="11">
        <v>1591928</v>
      </c>
      <c r="E10" s="11">
        <v>1591928</v>
      </c>
      <c r="F10" s="11">
        <v>1282656.59</v>
      </c>
      <c r="G10" s="11">
        <v>1282656.59</v>
      </c>
      <c r="H10" s="11">
        <f t="shared" si="0"/>
        <v>0</v>
      </c>
      <c r="I10" s="13">
        <f t="shared" si="1"/>
        <v>1580100</v>
      </c>
      <c r="J10" s="14">
        <f t="shared" si="2"/>
        <v>1</v>
      </c>
      <c r="K10" s="14">
        <f>F10/E10</f>
        <v>0.8057252526496174</v>
      </c>
      <c r="L10" s="14">
        <f t="shared" si="3"/>
        <v>1</v>
      </c>
    </row>
    <row r="11" spans="1:12" ht="30" customHeight="1" thickBot="1">
      <c r="A11" s="9" t="s">
        <v>2</v>
      </c>
      <c r="B11" s="11" t="s">
        <v>20</v>
      </c>
      <c r="C11" s="11">
        <v>46666550</v>
      </c>
      <c r="D11" s="11">
        <v>52313953</v>
      </c>
      <c r="E11" s="11">
        <v>52161049.44</v>
      </c>
      <c r="F11" s="11">
        <v>52161049.44</v>
      </c>
      <c r="G11" s="11">
        <v>52161049.44</v>
      </c>
      <c r="H11" s="11">
        <f t="shared" si="0"/>
        <v>152903.56000000238</v>
      </c>
      <c r="I11" s="13">
        <f t="shared" si="1"/>
        <v>5647403</v>
      </c>
      <c r="J11" s="14">
        <f t="shared" si="2"/>
        <v>0.9970771935357283</v>
      </c>
      <c r="K11" s="14">
        <v>0</v>
      </c>
      <c r="L11" s="14">
        <f t="shared" si="3"/>
        <v>1</v>
      </c>
    </row>
    <row r="12" spans="1:12" ht="30" customHeight="1" thickBot="1">
      <c r="A12" s="9" t="s">
        <v>30</v>
      </c>
      <c r="B12" s="11" t="s">
        <v>21</v>
      </c>
      <c r="C12" s="11">
        <v>585723</v>
      </c>
      <c r="D12" s="11">
        <v>585723</v>
      </c>
      <c r="E12" s="11">
        <v>363656.18</v>
      </c>
      <c r="F12" s="11">
        <v>300148.56</v>
      </c>
      <c r="G12" s="11">
        <v>300148.56</v>
      </c>
      <c r="H12" s="11">
        <f t="shared" si="0"/>
        <v>222066.82</v>
      </c>
      <c r="I12" s="13">
        <f t="shared" si="1"/>
        <v>0</v>
      </c>
      <c r="J12" s="14">
        <f t="shared" si="2"/>
        <v>0.6208671675860432</v>
      </c>
      <c r="K12" s="14"/>
      <c r="L12" s="14">
        <f t="shared" si="3"/>
        <v>1</v>
      </c>
    </row>
    <row r="13" spans="1:12" ht="30" customHeight="1" thickBot="1">
      <c r="A13" s="9" t="s">
        <v>30</v>
      </c>
      <c r="B13" s="11" t="s">
        <v>22</v>
      </c>
      <c r="C13" s="11">
        <v>272535</v>
      </c>
      <c r="D13" s="11">
        <v>272535</v>
      </c>
      <c r="E13" s="11">
        <v>198114.15</v>
      </c>
      <c r="F13" s="11">
        <v>107629.19</v>
      </c>
      <c r="G13" s="11">
        <v>107629.19</v>
      </c>
      <c r="H13" s="11">
        <f t="shared" si="0"/>
        <v>74420.85</v>
      </c>
      <c r="I13" s="13">
        <f t="shared" si="1"/>
        <v>0</v>
      </c>
      <c r="J13" s="14">
        <f t="shared" si="2"/>
        <v>0.7269310363806484</v>
      </c>
      <c r="K13" s="14">
        <f aca="true" t="shared" si="4" ref="K13:K19">F13/E13</f>
        <v>0.5432685651176354</v>
      </c>
      <c r="L13" s="14">
        <f t="shared" si="3"/>
        <v>1</v>
      </c>
    </row>
    <row r="14" spans="1:12" ht="30" customHeight="1" thickBot="1">
      <c r="A14" s="9" t="s">
        <v>44</v>
      </c>
      <c r="B14" s="11" t="s">
        <v>21</v>
      </c>
      <c r="C14" s="11">
        <v>1886883</v>
      </c>
      <c r="D14" s="11">
        <v>1886883</v>
      </c>
      <c r="E14" s="11">
        <v>1548052.57</v>
      </c>
      <c r="F14" s="11">
        <v>1173489.21</v>
      </c>
      <c r="G14" s="11">
        <v>1173489.21</v>
      </c>
      <c r="H14" s="11">
        <f t="shared" si="0"/>
        <v>338830.42999999993</v>
      </c>
      <c r="I14" s="13">
        <f t="shared" si="1"/>
        <v>0</v>
      </c>
      <c r="J14" s="14">
        <f t="shared" si="2"/>
        <v>0.8204284897367776</v>
      </c>
      <c r="K14" s="14">
        <f t="shared" si="4"/>
        <v>0.7580422220415938</v>
      </c>
      <c r="L14" s="14">
        <f t="shared" si="3"/>
        <v>1</v>
      </c>
    </row>
    <row r="15" spans="1:12" ht="30" customHeight="1" thickBot="1">
      <c r="A15" s="9" t="s">
        <v>35</v>
      </c>
      <c r="B15" s="11" t="s">
        <v>21</v>
      </c>
      <c r="C15" s="11">
        <v>52006834</v>
      </c>
      <c r="D15" s="11">
        <v>54398503</v>
      </c>
      <c r="E15" s="11">
        <v>45097566.42</v>
      </c>
      <c r="F15" s="11">
        <v>41848587.64</v>
      </c>
      <c r="G15" s="11">
        <v>41843587.14</v>
      </c>
      <c r="H15" s="11">
        <f t="shared" si="0"/>
        <v>9300936.579999998</v>
      </c>
      <c r="I15" s="13">
        <f t="shared" si="1"/>
        <v>2391669</v>
      </c>
      <c r="J15" s="14">
        <f t="shared" si="2"/>
        <v>0.8290221960703588</v>
      </c>
      <c r="K15" s="14">
        <f t="shared" si="4"/>
        <v>0.927956671769341</v>
      </c>
      <c r="L15" s="14">
        <f t="shared" si="3"/>
        <v>0.9998805097069698</v>
      </c>
    </row>
    <row r="16" spans="1:12" ht="30" customHeight="1" thickBot="1">
      <c r="A16" s="9" t="s">
        <v>35</v>
      </c>
      <c r="B16" s="11" t="s">
        <v>22</v>
      </c>
      <c r="C16" s="11">
        <v>12250000</v>
      </c>
      <c r="D16" s="11">
        <v>12250000</v>
      </c>
      <c r="E16" s="11">
        <v>4845927.19</v>
      </c>
      <c r="F16" s="11">
        <v>2675352.7199999997</v>
      </c>
      <c r="G16" s="11">
        <v>2675352.7199999997</v>
      </c>
      <c r="H16" s="11">
        <f t="shared" si="0"/>
        <v>7404072.81</v>
      </c>
      <c r="I16" s="13">
        <f t="shared" si="1"/>
        <v>0</v>
      </c>
      <c r="J16" s="14">
        <f t="shared" si="2"/>
        <v>0.39558589306122455</v>
      </c>
      <c r="K16" s="14">
        <f t="shared" si="4"/>
        <v>0.5520827315608098</v>
      </c>
      <c r="L16" s="14">
        <f t="shared" si="3"/>
        <v>1</v>
      </c>
    </row>
    <row r="17" spans="1:12" ht="30" customHeight="1" thickBot="1">
      <c r="A17" s="9" t="s">
        <v>45</v>
      </c>
      <c r="B17" s="11" t="s">
        <v>21</v>
      </c>
      <c r="C17" s="11">
        <v>484448</v>
      </c>
      <c r="D17" s="11">
        <v>484448</v>
      </c>
      <c r="E17" s="11">
        <v>455708.49</v>
      </c>
      <c r="F17" s="11">
        <v>435400.73000000004</v>
      </c>
      <c r="G17" s="11">
        <v>435400.73000000004</v>
      </c>
      <c r="H17" s="11">
        <f t="shared" si="0"/>
        <v>28739.51000000001</v>
      </c>
      <c r="I17" s="13">
        <f t="shared" si="1"/>
        <v>0</v>
      </c>
      <c r="J17" s="14">
        <f t="shared" si="2"/>
        <v>0.9406757588017702</v>
      </c>
      <c r="K17" s="14">
        <f t="shared" si="4"/>
        <v>0.955436950494383</v>
      </c>
      <c r="L17" s="14">
        <f t="shared" si="3"/>
        <v>1</v>
      </c>
    </row>
    <row r="18" spans="1:12" ht="30" customHeight="1" thickBot="1">
      <c r="A18" s="9" t="s">
        <v>45</v>
      </c>
      <c r="B18" s="11" t="s">
        <v>22</v>
      </c>
      <c r="C18" s="11">
        <v>200000</v>
      </c>
      <c r="D18" s="11">
        <v>200000</v>
      </c>
      <c r="E18" s="11">
        <v>573</v>
      </c>
      <c r="F18" s="11">
        <v>0</v>
      </c>
      <c r="G18" s="11">
        <v>0</v>
      </c>
      <c r="H18" s="11">
        <f t="shared" si="0"/>
        <v>199427</v>
      </c>
      <c r="I18" s="13">
        <f t="shared" si="1"/>
        <v>0</v>
      </c>
      <c r="J18" s="14">
        <f t="shared" si="2"/>
        <v>0.002865</v>
      </c>
      <c r="K18" s="14">
        <f t="shared" si="4"/>
        <v>0</v>
      </c>
      <c r="L18" s="14"/>
    </row>
    <row r="19" spans="1:12" ht="30" customHeight="1" thickBot="1">
      <c r="A19" s="9" t="s">
        <v>31</v>
      </c>
      <c r="B19" s="11" t="s">
        <v>20</v>
      </c>
      <c r="C19" s="11">
        <v>231378062</v>
      </c>
      <c r="D19" s="11">
        <v>269680801</v>
      </c>
      <c r="E19" s="11">
        <v>268451762.93</v>
      </c>
      <c r="F19" s="11">
        <v>268451762.93</v>
      </c>
      <c r="G19" s="11">
        <v>268451762.93</v>
      </c>
      <c r="H19" s="11">
        <f t="shared" si="0"/>
        <v>1229038.0699999928</v>
      </c>
      <c r="I19" s="13">
        <f t="shared" si="1"/>
        <v>38302739</v>
      </c>
      <c r="J19" s="14">
        <f t="shared" si="2"/>
        <v>0.9954426193283222</v>
      </c>
      <c r="K19" s="14">
        <f t="shared" si="4"/>
        <v>1</v>
      </c>
      <c r="L19" s="14">
        <f t="shared" si="3"/>
        <v>1</v>
      </c>
    </row>
    <row r="20" spans="1:12" ht="30" customHeight="1" thickBot="1">
      <c r="A20" s="9" t="s">
        <v>3</v>
      </c>
      <c r="B20" s="11" t="s">
        <v>20</v>
      </c>
      <c r="C20" s="11">
        <v>145866643</v>
      </c>
      <c r="D20" s="11">
        <v>166244754</v>
      </c>
      <c r="E20" s="11">
        <v>164692843.58999997</v>
      </c>
      <c r="F20" s="11">
        <v>164692843.58999997</v>
      </c>
      <c r="G20" s="11">
        <v>164692843.58999997</v>
      </c>
      <c r="H20" s="11">
        <f t="shared" si="0"/>
        <v>1551910.4100000262</v>
      </c>
      <c r="I20" s="13">
        <f t="shared" si="1"/>
        <v>20378111</v>
      </c>
      <c r="J20" s="14">
        <f t="shared" si="2"/>
        <v>0.9906649059735141</v>
      </c>
      <c r="K20" s="14">
        <f aca="true" t="shared" si="5" ref="K20:K27">F20/E20</f>
        <v>1</v>
      </c>
      <c r="L20" s="14">
        <f t="shared" si="3"/>
        <v>1</v>
      </c>
    </row>
    <row r="21" spans="1:12" ht="30" customHeight="1" thickBot="1">
      <c r="A21" s="9" t="s">
        <v>36</v>
      </c>
      <c r="B21" s="11" t="s">
        <v>21</v>
      </c>
      <c r="C21" s="11">
        <v>5074500</v>
      </c>
      <c r="D21" s="11">
        <v>5541260</v>
      </c>
      <c r="E21" s="11">
        <v>5462027.6</v>
      </c>
      <c r="F21" s="11">
        <v>4807145.899999999</v>
      </c>
      <c r="G21" s="11">
        <v>4807145.899999999</v>
      </c>
      <c r="H21" s="11">
        <f t="shared" si="0"/>
        <v>79232.40000000037</v>
      </c>
      <c r="I21" s="13">
        <f t="shared" si="1"/>
        <v>466760</v>
      </c>
      <c r="J21" s="14">
        <f t="shared" si="2"/>
        <v>0.9857013747775776</v>
      </c>
      <c r="K21" s="14">
        <f t="shared" si="5"/>
        <v>0.8801028211574764</v>
      </c>
      <c r="L21" s="14">
        <f t="shared" si="3"/>
        <v>1</v>
      </c>
    </row>
    <row r="22" spans="1:12" ht="30" customHeight="1" thickBot="1">
      <c r="A22" s="9" t="s">
        <v>37</v>
      </c>
      <c r="B22" s="11" t="s">
        <v>21</v>
      </c>
      <c r="C22" s="11">
        <v>264000</v>
      </c>
      <c r="D22" s="11">
        <v>284000</v>
      </c>
      <c r="E22" s="11">
        <v>270025.24</v>
      </c>
      <c r="F22" s="11">
        <v>270025.24</v>
      </c>
      <c r="G22" s="11">
        <v>270025.24</v>
      </c>
      <c r="H22" s="11">
        <f t="shared" si="0"/>
        <v>13974.76000000001</v>
      </c>
      <c r="I22" s="13">
        <f t="shared" si="1"/>
        <v>20000</v>
      </c>
      <c r="J22" s="14">
        <f t="shared" si="2"/>
        <v>0.9507930985915493</v>
      </c>
      <c r="K22" s="14">
        <f t="shared" si="5"/>
        <v>1</v>
      </c>
      <c r="L22" s="14">
        <f t="shared" si="3"/>
        <v>1</v>
      </c>
    </row>
    <row r="23" spans="1:12" ht="30" customHeight="1" thickBot="1">
      <c r="A23" s="9" t="s">
        <v>38</v>
      </c>
      <c r="B23" s="11" t="s">
        <v>21</v>
      </c>
      <c r="C23" s="11">
        <v>966000</v>
      </c>
      <c r="D23" s="11">
        <v>966000</v>
      </c>
      <c r="E23" s="11">
        <v>817387.47</v>
      </c>
      <c r="F23" s="11">
        <v>817387.47</v>
      </c>
      <c r="G23" s="11">
        <v>817387.47</v>
      </c>
      <c r="H23" s="11">
        <f t="shared" si="0"/>
        <v>148612.53000000003</v>
      </c>
      <c r="I23" s="13">
        <f t="shared" si="1"/>
        <v>0</v>
      </c>
      <c r="J23" s="14">
        <f t="shared" si="2"/>
        <v>0.846156801242236</v>
      </c>
      <c r="K23" s="14">
        <f t="shared" si="5"/>
        <v>1</v>
      </c>
      <c r="L23" s="14">
        <f t="shared" si="3"/>
        <v>1</v>
      </c>
    </row>
    <row r="24" spans="1:12" ht="30" customHeight="1" thickBot="1">
      <c r="A24" s="9" t="s">
        <v>39</v>
      </c>
      <c r="B24" s="11" t="s">
        <v>21</v>
      </c>
      <c r="C24" s="11">
        <v>11160000</v>
      </c>
      <c r="D24" s="11">
        <v>11774000</v>
      </c>
      <c r="E24" s="11">
        <v>11715966.06</v>
      </c>
      <c r="F24" s="11">
        <v>11715966.06</v>
      </c>
      <c r="G24" s="11">
        <v>11715966.06</v>
      </c>
      <c r="H24" s="11">
        <f t="shared" si="0"/>
        <v>58033.93999999948</v>
      </c>
      <c r="I24" s="13">
        <f t="shared" si="1"/>
        <v>614000</v>
      </c>
      <c r="J24" s="14">
        <f t="shared" si="2"/>
        <v>0.9950710090028878</v>
      </c>
      <c r="K24" s="14">
        <f t="shared" si="5"/>
        <v>1</v>
      </c>
      <c r="L24" s="14">
        <f t="shared" si="3"/>
        <v>1</v>
      </c>
    </row>
    <row r="25" spans="1:12" ht="30" customHeight="1" thickBot="1">
      <c r="A25" s="9" t="s">
        <v>46</v>
      </c>
      <c r="B25" s="11" t="s">
        <v>21</v>
      </c>
      <c r="C25" s="11">
        <v>145470</v>
      </c>
      <c r="D25" s="11">
        <v>145470</v>
      </c>
      <c r="E25" s="11">
        <v>145470</v>
      </c>
      <c r="F25" s="11">
        <v>121600</v>
      </c>
      <c r="G25" s="11">
        <v>121600</v>
      </c>
      <c r="H25" s="11">
        <f t="shared" si="0"/>
        <v>0</v>
      </c>
      <c r="I25" s="13">
        <f t="shared" si="1"/>
        <v>0</v>
      </c>
      <c r="J25" s="14">
        <f t="shared" si="2"/>
        <v>1</v>
      </c>
      <c r="K25" s="14">
        <f t="shared" si="5"/>
        <v>0.8359111844366536</v>
      </c>
      <c r="L25" s="14">
        <f t="shared" si="3"/>
        <v>1</v>
      </c>
    </row>
    <row r="26" spans="1:12" ht="30" customHeight="1" thickBot="1">
      <c r="A26" s="9" t="s">
        <v>32</v>
      </c>
      <c r="B26" s="11" t="s">
        <v>21</v>
      </c>
      <c r="C26" s="11">
        <v>18695978</v>
      </c>
      <c r="D26" s="11">
        <v>18695978</v>
      </c>
      <c r="E26" s="11">
        <v>14869250.799999999</v>
      </c>
      <c r="F26" s="11">
        <v>14356254.219999999</v>
      </c>
      <c r="G26" s="11">
        <v>14356254.219999999</v>
      </c>
      <c r="H26" s="11">
        <f t="shared" si="0"/>
        <v>3826727.200000001</v>
      </c>
      <c r="I26" s="13">
        <f t="shared" si="1"/>
        <v>0</v>
      </c>
      <c r="J26" s="14">
        <f t="shared" si="2"/>
        <v>0.7953181588039951</v>
      </c>
      <c r="K26" s="14">
        <f t="shared" si="5"/>
        <v>0.965499500485929</v>
      </c>
      <c r="L26" s="14">
        <f t="shared" si="3"/>
        <v>1</v>
      </c>
    </row>
    <row r="27" spans="1:12" ht="30" customHeight="1" thickBot="1">
      <c r="A27" s="9" t="s">
        <v>32</v>
      </c>
      <c r="B27" s="11" t="s">
        <v>22</v>
      </c>
      <c r="C27" s="11">
        <v>471880</v>
      </c>
      <c r="D27" s="11">
        <v>471880</v>
      </c>
      <c r="E27" s="11">
        <v>199845.19</v>
      </c>
      <c r="F27" s="11">
        <v>180284.23</v>
      </c>
      <c r="G27" s="11">
        <v>180284.23</v>
      </c>
      <c r="H27" s="11">
        <f t="shared" si="0"/>
        <v>272034.81</v>
      </c>
      <c r="I27" s="13">
        <f t="shared" si="1"/>
        <v>0</v>
      </c>
      <c r="J27" s="14">
        <f t="shared" si="2"/>
        <v>0.42350849792320083</v>
      </c>
      <c r="K27" s="14">
        <f t="shared" si="5"/>
        <v>0.9021194355490868</v>
      </c>
      <c r="L27" s="14">
        <f t="shared" si="3"/>
        <v>1</v>
      </c>
    </row>
    <row r="28" spans="1:12" ht="30" customHeight="1" thickBot="1">
      <c r="A28" s="9" t="s">
        <v>4</v>
      </c>
      <c r="B28" s="11" t="s">
        <v>21</v>
      </c>
      <c r="C28" s="11">
        <v>1500000</v>
      </c>
      <c r="D28" s="11">
        <v>1500000</v>
      </c>
      <c r="E28" s="11">
        <v>1276505.58</v>
      </c>
      <c r="F28" s="11">
        <v>1234720.5999999999</v>
      </c>
      <c r="G28" s="11">
        <v>1234720.5999999999</v>
      </c>
      <c r="H28" s="11">
        <f t="shared" si="0"/>
        <v>223494.41999999993</v>
      </c>
      <c r="I28" s="13">
        <f t="shared" si="1"/>
        <v>0</v>
      </c>
      <c r="J28" s="14">
        <f t="shared" si="2"/>
        <v>0.85100372</v>
      </c>
      <c r="K28" s="14"/>
      <c r="L28" s="14">
        <f t="shared" si="3"/>
        <v>1</v>
      </c>
    </row>
    <row r="29" spans="1:12" ht="30" customHeight="1" thickBot="1">
      <c r="A29" s="9" t="s">
        <v>40</v>
      </c>
      <c r="B29" s="11" t="s">
        <v>21</v>
      </c>
      <c r="C29" s="11">
        <v>16272235</v>
      </c>
      <c r="D29" s="11">
        <v>16757613</v>
      </c>
      <c r="E29" s="11">
        <v>13012995.21</v>
      </c>
      <c r="F29" s="11">
        <v>11934607.68</v>
      </c>
      <c r="G29" s="11">
        <v>11934607.68</v>
      </c>
      <c r="H29" s="11">
        <f t="shared" si="0"/>
        <v>3744617.789999999</v>
      </c>
      <c r="I29" s="13">
        <f t="shared" si="1"/>
        <v>485378</v>
      </c>
      <c r="J29" s="14">
        <f t="shared" si="2"/>
        <v>0.7765422921510361</v>
      </c>
      <c r="K29" s="14"/>
      <c r="L29" s="14">
        <f t="shared" si="3"/>
        <v>1</v>
      </c>
    </row>
    <row r="30" spans="1:12" ht="30" customHeight="1" thickBot="1">
      <c r="A30" s="9" t="s">
        <v>40</v>
      </c>
      <c r="B30" s="11" t="s">
        <v>22</v>
      </c>
      <c r="C30" s="11">
        <v>44371443</v>
      </c>
      <c r="D30" s="11">
        <v>44371443</v>
      </c>
      <c r="E30" s="11">
        <v>9697326.6</v>
      </c>
      <c r="F30" s="11">
        <v>2798091.51</v>
      </c>
      <c r="G30" s="11">
        <v>2798091.51</v>
      </c>
      <c r="H30" s="11">
        <f t="shared" si="0"/>
        <v>34674116.4</v>
      </c>
      <c r="I30" s="13">
        <f t="shared" si="1"/>
        <v>0</v>
      </c>
      <c r="J30" s="14">
        <f t="shared" si="2"/>
        <v>0.2185488220430424</v>
      </c>
      <c r="K30" s="14">
        <f>F30/E30</f>
        <v>0.2885425669792332</v>
      </c>
      <c r="L30" s="14">
        <f t="shared" si="3"/>
        <v>1</v>
      </c>
    </row>
    <row r="31" spans="1:12" ht="30" customHeight="1" thickBot="1">
      <c r="A31" s="26" t="s">
        <v>13</v>
      </c>
      <c r="B31" s="27"/>
      <c r="C31" s="20">
        <f>SUM(C7:C30)</f>
        <v>601668014</v>
      </c>
      <c r="D31" s="20">
        <f>SUM(D7:D30)</f>
        <v>670227768</v>
      </c>
      <c r="E31" s="20">
        <f>SUM(E7:E30)</f>
        <v>606673289.7500001</v>
      </c>
      <c r="F31" s="20">
        <f>SUM(F7:F30)</f>
        <v>590446942.35</v>
      </c>
      <c r="G31" s="20">
        <f>SUM(G7:G30)</f>
        <v>590441941.85</v>
      </c>
      <c r="H31" s="22">
        <f t="shared" si="0"/>
        <v>63554478.24999988</v>
      </c>
      <c r="I31" s="20">
        <f t="shared" si="1"/>
        <v>68559754</v>
      </c>
      <c r="J31" s="21">
        <f t="shared" si="2"/>
        <v>0.9051748058131786</v>
      </c>
      <c r="K31" s="21">
        <f>F31/E31</f>
        <v>0.9732535655118644</v>
      </c>
      <c r="L31" s="21">
        <f t="shared" si="3"/>
        <v>0.9999915309917939</v>
      </c>
    </row>
    <row r="32" ht="12.75">
      <c r="A32" s="4" t="s">
        <v>19</v>
      </c>
    </row>
  </sheetData>
  <sheetProtection/>
  <mergeCells count="5">
    <mergeCell ref="A1:L1"/>
    <mergeCell ref="A2:L2"/>
    <mergeCell ref="A3:L3"/>
    <mergeCell ref="A4:L4"/>
    <mergeCell ref="A31:B31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Emílio dos Santos Filho</dc:creator>
  <cp:keywords/>
  <dc:description/>
  <cp:lastModifiedBy>José Emílio dos Santos Filho</cp:lastModifiedBy>
  <cp:lastPrinted>2017-06-27T19:38:47Z</cp:lastPrinted>
  <dcterms:created xsi:type="dcterms:W3CDTF">2017-06-27T15:31:58Z</dcterms:created>
  <dcterms:modified xsi:type="dcterms:W3CDTF">2017-06-28T16:49:14Z</dcterms:modified>
  <cp:category/>
  <cp:version/>
  <cp:contentType/>
  <cp:contentStatus/>
</cp:coreProperties>
</file>