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Por Ação" sheetId="1" r:id="rId1"/>
    <sheet name="Por Grupo" sheetId="2" r:id="rId2"/>
    <sheet name="Por Fonte" sheetId="3" r:id="rId3"/>
    <sheet name="Por Ação_grupo" sheetId="4" r:id="rId4"/>
  </sheets>
  <definedNames>
    <definedName name="_xlnm.Print_Area" localSheetId="0">'Por Ação'!$A$1:$K$23</definedName>
    <definedName name="_xlnm.Print_Area" localSheetId="3">'Por Ação_grupo'!$A$1:$L$29</definedName>
  </definedNames>
  <calcPr fullCalcOnLoad="1"/>
</workbook>
</file>

<file path=xl/sharedStrings.xml><?xml version="1.0" encoding="utf-8"?>
<sst xmlns="http://schemas.openxmlformats.org/spreadsheetml/2006/main" count="135" uniqueCount="43">
  <si>
    <t>Ação</t>
  </si>
  <si>
    <t>00G5 - Contribuição da União, de suas Autarquias e Fundações para o Custeio do Regime de Previdência dos Servidores Públicos Federais decorrente do Pagamento de Precatórios e Requisições de Pequeno Valor</t>
  </si>
  <si>
    <t>09HB - Contribuição da União, de suas Autarquias e Fundações para o Custeio do Regime de Previdência dos Servidores Públicos Federais</t>
  </si>
  <si>
    <t>0181 - Pagamento de Aposentadorias e Pensões - Servidores Civis</t>
  </si>
  <si>
    <t>4572 - Capacitação de Servidores Públicos Federais em Processo de Qualificação e Requalificação</t>
  </si>
  <si>
    <t>Dotação Inicial(A)</t>
  </si>
  <si>
    <t>Dotação Atual(B)</t>
  </si>
  <si>
    <t>Liquidado(D)</t>
  </si>
  <si>
    <t>Pago(E)</t>
  </si>
  <si>
    <t>% Empenhado(G=C/D)</t>
  </si>
  <si>
    <t>Ajuste dotação                  ( F=B-A)</t>
  </si>
  <si>
    <t>% liquidado (H=D/C)</t>
  </si>
  <si>
    <t>% Pago(I=E/D)</t>
  </si>
  <si>
    <t>TOTAL</t>
  </si>
  <si>
    <r>
      <t>Empenhado(</t>
    </r>
    <r>
      <rPr>
        <b/>
        <sz val="10"/>
        <color indexed="41"/>
        <rFont val="Times New Roman"/>
        <family val="1"/>
      </rPr>
      <t>.</t>
    </r>
    <r>
      <rPr>
        <b/>
        <sz val="10"/>
        <color indexed="8"/>
        <rFont val="Times New Roman"/>
        <family val="1"/>
      </rPr>
      <t>C)</t>
    </r>
  </si>
  <si>
    <t>Saldo(J=B-A)</t>
  </si>
  <si>
    <t>UNIVERSIDADE FEDERAL DE ALAGOAS</t>
  </si>
  <si>
    <t xml:space="preserve">PRÓ-REITORIA DE GESTÃO INSTITUCIONAL </t>
  </si>
  <si>
    <t>Coordenadoria de Programação Orçamentária</t>
  </si>
  <si>
    <t>Fonte: SIOP- Sistema Integrado de Planejamento e Orçamento</t>
  </si>
  <si>
    <t>1 - Pessoal e Encargos Sociais</t>
  </si>
  <si>
    <t>3 - Outras Despesas Correntes</t>
  </si>
  <si>
    <t>4 - Investimentos</t>
  </si>
  <si>
    <t>Grupo de Despesa</t>
  </si>
  <si>
    <t>100 - Recursos Ordinários</t>
  </si>
  <si>
    <t>112 - Recursos Destinados à Manutenção e Desenvolvimento do Ensino</t>
  </si>
  <si>
    <t>250 - Recursos Próprios Não-Financeiros</t>
  </si>
  <si>
    <t>0005 - Cumprimento de Sentença Judicial Transitada em Julgado (Precatórios)</t>
  </si>
  <si>
    <t>20GK - Fomento às Ações de Graduação, Pós-Graduação, Ensino, Pesquisa e Extensão</t>
  </si>
  <si>
    <t>20RJ - Apoio à Capacitação e Formação Inicial e Continuada de Professores, Profissionais, Funcionários e Gestores para a Educação Básica</t>
  </si>
  <si>
    <t>20TP - Pagamento de Pessoal Ativo da União</t>
  </si>
  <si>
    <t>4002 - Assistência ao Estudante de Ensino Superior</t>
  </si>
  <si>
    <t>312 - Recursos Destinados à Manutenção e Desenvolvimento do Ensino</t>
  </si>
  <si>
    <t xml:space="preserve">Fonte </t>
  </si>
  <si>
    <t>EXECUÇÃO ORÇAMENTÁRIA EXERCÍCIO - 2013</t>
  </si>
  <si>
    <t>20RK - Funcionamento de Instituições Federais de Ensino Superior</t>
  </si>
  <si>
    <t>2004 - Assistência Médica e Odontológica aos Servidores Civis, Empregados, Militares e seus Dependentes</t>
  </si>
  <si>
    <t>2010 - Assistência Pré-Escolar aos Dependentes dos Servidores Civis, Empregados e Militares</t>
  </si>
  <si>
    <t>2011 - Auxílio-Transporte aos Servidores Civis, Empregados e Militares</t>
  </si>
  <si>
    <t>2012 - Auxílio-Alimentação aos Servidores Civis, Empregados e Militares</t>
  </si>
  <si>
    <t>8282 - Reestruturação e Expansão de Instituições Federais de Ensino Superior</t>
  </si>
  <si>
    <t>151 - Contribuição Social sobre o Lucro Líquido das Pessoas Jurídicas</t>
  </si>
  <si>
    <t>650 - Recursos Próprios Não-Financeiros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</si>
</sst>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&quot;R$&quot;\ * #,##0_-;\-&quot;R$&quot;\ * #,##0_-;_-&quot;R$&quot;\ * &quot;-&quot;_-;_-@_-"/>
    <numFmt numFmtId="166" formatCode="_-* #,##0_-;\-* #,##0_-;_-* &quot;-&quot;_-;_-@_-"/>
    <numFmt numFmtId="167" formatCode="_-&quot;R$&quot;\ * #,##0.00_-;\-&quot;R$&quot;\ * #,##0.00_-;_-&quot;R$&quot;\ * &quot;-&quot;??_-;_-@_-"/>
    <numFmt numFmtId="168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41"/>
      <name val="Times New Roman"/>
      <family val="1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6" fillId="35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vertical="center"/>
    </xf>
    <xf numFmtId="10" fontId="5" fillId="33" borderId="10" xfId="49" applyNumberFormat="1" applyFont="1" applyFill="1" applyBorder="1" applyAlignment="1">
      <alignment horizontal="right" vertical="center"/>
    </xf>
    <xf numFmtId="10" fontId="7" fillId="35" borderId="10" xfId="49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10" fontId="7" fillId="34" borderId="10" xfId="49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49" fontId="6" fillId="35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F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D19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1E0B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0</xdr:rowOff>
    </xdr:from>
    <xdr:to>
      <xdr:col>11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9">
      <selection activeCell="F25" sqref="F25"/>
    </sheetView>
  </sheetViews>
  <sheetFormatPr defaultColWidth="9.140625" defaultRowHeight="12.75"/>
  <cols>
    <col min="1" max="1" width="78.140625" style="28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2.28125" style="0" customWidth="1"/>
    <col min="8" max="8" width="10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ht="12.7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3.2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3"/>
    </row>
    <row r="4" spans="1:12" ht="23.25" customHeight="1">
      <c r="A4" s="21" t="s">
        <v>34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3"/>
    </row>
    <row r="5" spans="1:12" ht="3.75" customHeight="1" thickBot="1">
      <c r="A5" s="25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1" ht="39" thickBot="1">
      <c r="A6" s="17" t="s">
        <v>0</v>
      </c>
      <c r="B6" s="12" t="s">
        <v>5</v>
      </c>
      <c r="C6" s="12" t="s">
        <v>6</v>
      </c>
      <c r="D6" s="12" t="s">
        <v>14</v>
      </c>
      <c r="E6" s="6" t="s">
        <v>7</v>
      </c>
      <c r="F6" s="6" t="s">
        <v>8</v>
      </c>
      <c r="G6" s="12" t="s">
        <v>15</v>
      </c>
      <c r="H6" s="12" t="s">
        <v>10</v>
      </c>
      <c r="I6" s="12" t="s">
        <v>9</v>
      </c>
      <c r="J6" s="12" t="s">
        <v>11</v>
      </c>
      <c r="K6" s="12" t="s">
        <v>12</v>
      </c>
    </row>
    <row r="7" spans="1:11" ht="39" thickBot="1">
      <c r="A7" s="9" t="s">
        <v>1</v>
      </c>
      <c r="B7" s="11">
        <v>570216</v>
      </c>
      <c r="C7" s="11">
        <v>1060216</v>
      </c>
      <c r="D7" s="11">
        <v>216822.86</v>
      </c>
      <c r="E7" s="11">
        <v>216822.86</v>
      </c>
      <c r="F7" s="11">
        <v>216822.86</v>
      </c>
      <c r="G7" s="11">
        <f>C7-D7</f>
        <v>843393.14</v>
      </c>
      <c r="H7" s="13">
        <f>C7-B7</f>
        <v>490000</v>
      </c>
      <c r="I7" s="14">
        <f>D7/C7</f>
        <v>0.2045081945565809</v>
      </c>
      <c r="J7" s="14">
        <f>E7/D7</f>
        <v>1</v>
      </c>
      <c r="K7" s="14">
        <f>F7/E7</f>
        <v>1</v>
      </c>
    </row>
    <row r="8" spans="1:11" ht="30" customHeight="1" thickBot="1">
      <c r="A8" s="7" t="s">
        <v>27</v>
      </c>
      <c r="B8" s="11">
        <v>5183783</v>
      </c>
      <c r="C8" s="11">
        <v>4795309</v>
      </c>
      <c r="D8" s="11">
        <v>4795308.64</v>
      </c>
      <c r="E8" s="11">
        <v>4795308.64</v>
      </c>
      <c r="F8" s="11">
        <v>4795308.64</v>
      </c>
      <c r="G8" s="11">
        <f aca="true" t="shared" si="0" ref="G8:G22">C8-D8</f>
        <v>0.3600000003352761</v>
      </c>
      <c r="H8" s="13">
        <f aca="true" t="shared" si="1" ref="H8:H22">C8-B8</f>
        <v>-388474</v>
      </c>
      <c r="I8" s="14">
        <f aca="true" t="shared" si="2" ref="I8:I22">D8/C8</f>
        <v>0.9999999249266314</v>
      </c>
      <c r="J8" s="14">
        <f aca="true" t="shared" si="3" ref="J8:K10">E8/D8</f>
        <v>1</v>
      </c>
      <c r="K8" s="14"/>
    </row>
    <row r="9" spans="1:11" ht="30" customHeight="1" thickBot="1">
      <c r="A9" s="9" t="s">
        <v>2</v>
      </c>
      <c r="B9" s="11">
        <v>39333235</v>
      </c>
      <c r="C9" s="11">
        <v>47374816</v>
      </c>
      <c r="D9" s="11">
        <v>46251785.7</v>
      </c>
      <c r="E9" s="11">
        <v>46251785.7</v>
      </c>
      <c r="F9" s="11">
        <v>42529721.31</v>
      </c>
      <c r="G9" s="11">
        <f t="shared" si="0"/>
        <v>1123030.299999997</v>
      </c>
      <c r="H9" s="13">
        <f t="shared" si="1"/>
        <v>8041581</v>
      </c>
      <c r="I9" s="14">
        <f t="shared" si="2"/>
        <v>0.9762947828652253</v>
      </c>
      <c r="J9" s="14">
        <f t="shared" si="3"/>
        <v>1</v>
      </c>
      <c r="K9" s="14">
        <f t="shared" si="3"/>
        <v>0.9195260391859854</v>
      </c>
    </row>
    <row r="10" spans="1:11" ht="30" customHeight="1" thickBot="1">
      <c r="A10" s="9" t="s">
        <v>28</v>
      </c>
      <c r="B10" s="11">
        <v>957753</v>
      </c>
      <c r="C10" s="11">
        <v>2029811</v>
      </c>
      <c r="D10" s="11">
        <v>577954.83</v>
      </c>
      <c r="E10" s="11">
        <v>363205.67000000004</v>
      </c>
      <c r="F10" s="11">
        <v>352271.29000000004</v>
      </c>
      <c r="G10" s="11">
        <f t="shared" si="0"/>
        <v>1451856.17</v>
      </c>
      <c r="H10" s="13">
        <f t="shared" si="1"/>
        <v>1072058</v>
      </c>
      <c r="I10" s="14">
        <f t="shared" si="2"/>
        <v>0.284733322462042</v>
      </c>
      <c r="J10" s="14">
        <f t="shared" si="3"/>
        <v>0.6284326233591647</v>
      </c>
      <c r="K10" s="14">
        <f t="shared" si="3"/>
        <v>0.9698947981731673</v>
      </c>
    </row>
    <row r="11" spans="1:11" ht="30" customHeight="1" thickBot="1">
      <c r="A11" s="9" t="s">
        <v>29</v>
      </c>
      <c r="B11" s="11">
        <v>4607630</v>
      </c>
      <c r="C11" s="11">
        <v>5233531</v>
      </c>
      <c r="D11" s="11">
        <v>1475512.5</v>
      </c>
      <c r="E11" s="11">
        <v>1021697.6399999999</v>
      </c>
      <c r="F11" s="11">
        <v>924607.94</v>
      </c>
      <c r="G11" s="11">
        <f t="shared" si="0"/>
        <v>3758018.5</v>
      </c>
      <c r="H11" s="13">
        <f t="shared" si="1"/>
        <v>625901</v>
      </c>
      <c r="I11" s="14">
        <f t="shared" si="2"/>
        <v>0.2819344148338856</v>
      </c>
      <c r="J11" s="14">
        <v>0</v>
      </c>
      <c r="K11" s="14">
        <v>0</v>
      </c>
    </row>
    <row r="12" spans="1:11" ht="30" customHeight="1" thickBot="1">
      <c r="A12" s="7" t="s">
        <v>35</v>
      </c>
      <c r="B12" s="11">
        <v>46706435</v>
      </c>
      <c r="C12" s="11">
        <v>57468162</v>
      </c>
      <c r="D12" s="11">
        <v>55839479.129999995</v>
      </c>
      <c r="E12" s="11">
        <v>41042608.81</v>
      </c>
      <c r="F12" s="11">
        <v>39324465.64</v>
      </c>
      <c r="G12" s="11">
        <f t="shared" si="0"/>
        <v>1628682.8700000048</v>
      </c>
      <c r="H12" s="13">
        <f t="shared" si="1"/>
        <v>10761727</v>
      </c>
      <c r="I12" s="14">
        <f t="shared" si="2"/>
        <v>0.9716593882017663</v>
      </c>
      <c r="J12" s="14">
        <f aca="true" t="shared" si="4" ref="J12:J22">E12/D12</f>
        <v>0.735010595540274</v>
      </c>
      <c r="K12" s="14">
        <f aca="true" t="shared" si="5" ref="K12:K22">F12/E12</f>
        <v>0.9581375741012502</v>
      </c>
    </row>
    <row r="13" spans="1:11" ht="30" customHeight="1" thickBot="1">
      <c r="A13" s="9" t="s">
        <v>30</v>
      </c>
      <c r="B13" s="11">
        <v>189844807</v>
      </c>
      <c r="C13" s="11">
        <v>253704354</v>
      </c>
      <c r="D13" s="11">
        <v>238781337.33</v>
      </c>
      <c r="E13" s="11">
        <v>238710540.04000002</v>
      </c>
      <c r="F13" s="11">
        <v>232171094.31</v>
      </c>
      <c r="G13" s="11">
        <f t="shared" si="0"/>
        <v>14923016.669999987</v>
      </c>
      <c r="H13" s="13">
        <f t="shared" si="1"/>
        <v>63859547</v>
      </c>
      <c r="I13" s="14">
        <f t="shared" si="2"/>
        <v>0.9411795011212145</v>
      </c>
      <c r="J13" s="14">
        <f t="shared" si="4"/>
        <v>0.9997035057647652</v>
      </c>
      <c r="K13" s="14">
        <f t="shared" si="5"/>
        <v>0.972605123640941</v>
      </c>
    </row>
    <row r="14" spans="1:11" ht="30" customHeight="1" thickBot="1">
      <c r="A14" s="9" t="s">
        <v>3</v>
      </c>
      <c r="B14" s="11">
        <v>127010000</v>
      </c>
      <c r="C14" s="11">
        <v>155930221</v>
      </c>
      <c r="D14" s="11">
        <v>155259583.57</v>
      </c>
      <c r="E14" s="11">
        <v>155259583.57</v>
      </c>
      <c r="F14" s="11">
        <v>155259583.57</v>
      </c>
      <c r="G14" s="11">
        <f t="shared" si="0"/>
        <v>670637.4300000072</v>
      </c>
      <c r="H14" s="13">
        <f t="shared" si="1"/>
        <v>28920221</v>
      </c>
      <c r="I14" s="14">
        <f t="shared" si="2"/>
        <v>0.9956991183254976</v>
      </c>
      <c r="J14" s="14">
        <f t="shared" si="4"/>
        <v>1</v>
      </c>
      <c r="K14" s="14">
        <f t="shared" si="5"/>
        <v>1</v>
      </c>
    </row>
    <row r="15" spans="1:11" ht="30" customHeight="1" thickBot="1">
      <c r="A15" s="9" t="s">
        <v>36</v>
      </c>
      <c r="B15" s="11">
        <v>3874895</v>
      </c>
      <c r="C15" s="11">
        <v>4572200</v>
      </c>
      <c r="D15" s="11">
        <v>4334797.41</v>
      </c>
      <c r="E15" s="11">
        <v>4334797.41</v>
      </c>
      <c r="F15" s="11">
        <v>4334573.8100000005</v>
      </c>
      <c r="G15" s="11">
        <f t="shared" si="0"/>
        <v>237402.58999999985</v>
      </c>
      <c r="H15" s="13">
        <f t="shared" si="1"/>
        <v>697305</v>
      </c>
      <c r="I15" s="14">
        <f t="shared" si="2"/>
        <v>0.9480769454529548</v>
      </c>
      <c r="J15" s="14">
        <f t="shared" si="4"/>
        <v>1</v>
      </c>
      <c r="K15" s="14">
        <f t="shared" si="5"/>
        <v>0.9999484174278863</v>
      </c>
    </row>
    <row r="16" spans="1:11" ht="30" customHeight="1" thickBot="1">
      <c r="A16" s="9" t="s">
        <v>37</v>
      </c>
      <c r="B16" s="11">
        <v>240000</v>
      </c>
      <c r="C16" s="11">
        <v>275000</v>
      </c>
      <c r="D16" s="11">
        <v>252304.8</v>
      </c>
      <c r="E16" s="11">
        <v>252304.8</v>
      </c>
      <c r="F16" s="11">
        <v>252304.8</v>
      </c>
      <c r="G16" s="11">
        <f t="shared" si="0"/>
        <v>22695.20000000001</v>
      </c>
      <c r="H16" s="13">
        <f t="shared" si="1"/>
        <v>35000</v>
      </c>
      <c r="I16" s="14">
        <f t="shared" si="2"/>
        <v>0.917472</v>
      </c>
      <c r="J16" s="14">
        <f t="shared" si="4"/>
        <v>1</v>
      </c>
      <c r="K16" s="14">
        <f t="shared" si="5"/>
        <v>1</v>
      </c>
    </row>
    <row r="17" spans="1:11" ht="30" customHeight="1" thickBot="1">
      <c r="A17" s="7" t="s">
        <v>38</v>
      </c>
      <c r="B17" s="11">
        <v>1097304</v>
      </c>
      <c r="C17" s="11">
        <v>1097304</v>
      </c>
      <c r="D17" s="11">
        <v>948217.5</v>
      </c>
      <c r="E17" s="11">
        <v>948217.5</v>
      </c>
      <c r="F17" s="11">
        <v>948217.5</v>
      </c>
      <c r="G17" s="11">
        <f t="shared" si="0"/>
        <v>149086.5</v>
      </c>
      <c r="H17" s="13">
        <f t="shared" si="1"/>
        <v>0</v>
      </c>
      <c r="I17" s="14">
        <f t="shared" si="2"/>
        <v>0.8641338225323155</v>
      </c>
      <c r="J17" s="14">
        <f t="shared" si="4"/>
        <v>1</v>
      </c>
      <c r="K17" s="14">
        <f t="shared" si="5"/>
        <v>1</v>
      </c>
    </row>
    <row r="18" spans="1:11" ht="30" customHeight="1" thickBot="1">
      <c r="A18" s="9" t="s">
        <v>39</v>
      </c>
      <c r="B18" s="11">
        <v>8484000</v>
      </c>
      <c r="C18" s="11">
        <v>11437200</v>
      </c>
      <c r="D18" s="11">
        <v>11414787.629999999</v>
      </c>
      <c r="E18" s="11">
        <v>11414787.629999999</v>
      </c>
      <c r="F18" s="11">
        <v>11414787.629999999</v>
      </c>
      <c r="G18" s="11">
        <f t="shared" si="0"/>
        <v>22412.370000001043</v>
      </c>
      <c r="H18" s="13">
        <f t="shared" si="1"/>
        <v>2953200</v>
      </c>
      <c r="I18" s="14">
        <f t="shared" si="2"/>
        <v>0.9980403971251705</v>
      </c>
      <c r="J18" s="14">
        <f t="shared" si="4"/>
        <v>1</v>
      </c>
      <c r="K18" s="14">
        <f t="shared" si="5"/>
        <v>1</v>
      </c>
    </row>
    <row r="19" spans="1:11" ht="30" customHeight="1" thickBot="1">
      <c r="A19" s="7" t="s">
        <v>31</v>
      </c>
      <c r="B19" s="11">
        <v>18048675</v>
      </c>
      <c r="C19" s="11">
        <v>18048675</v>
      </c>
      <c r="D19" s="11">
        <v>15628707.809999999</v>
      </c>
      <c r="E19" s="11">
        <v>12449398.44</v>
      </c>
      <c r="F19" s="11">
        <v>11856193.45</v>
      </c>
      <c r="G19" s="11">
        <f t="shared" si="0"/>
        <v>2419967.1900000013</v>
      </c>
      <c r="H19" s="13">
        <f t="shared" si="1"/>
        <v>0</v>
      </c>
      <c r="I19" s="14">
        <f t="shared" si="2"/>
        <v>0.865919953126753</v>
      </c>
      <c r="J19" s="14">
        <f t="shared" si="4"/>
        <v>0.7965724736394569</v>
      </c>
      <c r="K19" s="14">
        <f t="shared" si="5"/>
        <v>0.9523507105295924</v>
      </c>
    </row>
    <row r="20" spans="1:11" ht="30" customHeight="1" thickBot="1">
      <c r="A20" s="9" t="s">
        <v>4</v>
      </c>
      <c r="B20" s="11">
        <v>2000000</v>
      </c>
      <c r="C20" s="11">
        <v>2310176</v>
      </c>
      <c r="D20" s="11">
        <v>1382498.88</v>
      </c>
      <c r="E20" s="11">
        <v>1225699.97</v>
      </c>
      <c r="F20" s="11">
        <v>1208616.58</v>
      </c>
      <c r="G20" s="11">
        <f t="shared" si="0"/>
        <v>927677.1200000001</v>
      </c>
      <c r="H20" s="13">
        <f t="shared" si="1"/>
        <v>310176</v>
      </c>
      <c r="I20" s="14">
        <f t="shared" si="2"/>
        <v>0.5984387683016359</v>
      </c>
      <c r="J20" s="14">
        <f t="shared" si="4"/>
        <v>0.886582975025629</v>
      </c>
      <c r="K20" s="14">
        <f t="shared" si="5"/>
        <v>0.9860623395462759</v>
      </c>
    </row>
    <row r="21" spans="1:11" ht="30" customHeight="1" thickBot="1">
      <c r="A21" s="7" t="s">
        <v>40</v>
      </c>
      <c r="B21" s="11">
        <v>26451568</v>
      </c>
      <c r="C21" s="11">
        <v>32588285</v>
      </c>
      <c r="D21" s="11">
        <v>32102581.689999998</v>
      </c>
      <c r="E21" s="11">
        <v>13896211.81</v>
      </c>
      <c r="F21" s="11">
        <v>11904095.93</v>
      </c>
      <c r="G21" s="11">
        <f t="shared" si="0"/>
        <v>485703.3100000024</v>
      </c>
      <c r="H21" s="13">
        <f t="shared" si="1"/>
        <v>6136717</v>
      </c>
      <c r="I21" s="14">
        <f t="shared" si="2"/>
        <v>0.985095769538041</v>
      </c>
      <c r="J21" s="14">
        <f t="shared" si="4"/>
        <v>0.43286898057574885</v>
      </c>
      <c r="K21" s="14">
        <f t="shared" si="5"/>
        <v>0.8566432415367738</v>
      </c>
    </row>
    <row r="22" spans="1:11" ht="30" customHeight="1" thickBot="1">
      <c r="A22" s="26" t="s">
        <v>13</v>
      </c>
      <c r="B22" s="10">
        <f>SUM(B7:B21)</f>
        <v>474410301</v>
      </c>
      <c r="C22" s="10">
        <f>SUM(C7:C21)</f>
        <v>597925260</v>
      </c>
      <c r="D22" s="10">
        <f>SUM(D7:D21)</f>
        <v>569261680.28</v>
      </c>
      <c r="E22" s="10">
        <f>SUM(E7:E21)</f>
        <v>532182970.49000007</v>
      </c>
      <c r="F22" s="10">
        <f>SUM(F7:F21)</f>
        <v>517492665.26</v>
      </c>
      <c r="G22" s="10">
        <f t="shared" si="0"/>
        <v>28663579.72000003</v>
      </c>
      <c r="H22" s="10">
        <f t="shared" si="1"/>
        <v>123514959</v>
      </c>
      <c r="I22" s="15">
        <f t="shared" si="2"/>
        <v>0.9520616009432349</v>
      </c>
      <c r="J22" s="15">
        <f t="shared" si="4"/>
        <v>0.9348652630688892</v>
      </c>
      <c r="K22" s="15">
        <f t="shared" si="5"/>
        <v>0.9723961380867295</v>
      </c>
    </row>
    <row r="23" ht="12.75">
      <c r="A23" s="27" t="s">
        <v>19</v>
      </c>
    </row>
  </sheetData>
  <sheetProtection/>
  <mergeCells count="4">
    <mergeCell ref="A4:K4"/>
    <mergeCell ref="A1:K1"/>
    <mergeCell ref="A2:K2"/>
    <mergeCell ref="A3:K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2.57421875" style="0" bestFit="1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2.28125" style="0" customWidth="1"/>
    <col min="8" max="8" width="10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ht="12.7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3.2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3"/>
    </row>
    <row r="4" spans="1:12" ht="23.25" customHeight="1">
      <c r="A4" s="21" t="s">
        <v>34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3"/>
    </row>
    <row r="5" spans="1:12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1" ht="39" thickBot="1">
      <c r="A6" s="6" t="s">
        <v>23</v>
      </c>
      <c r="B6" s="12" t="s">
        <v>5</v>
      </c>
      <c r="C6" s="12" t="s">
        <v>6</v>
      </c>
      <c r="D6" s="12" t="s">
        <v>14</v>
      </c>
      <c r="E6" s="6" t="s">
        <v>7</v>
      </c>
      <c r="F6" s="6" t="s">
        <v>8</v>
      </c>
      <c r="G6" s="12" t="s">
        <v>15</v>
      </c>
      <c r="H6" s="12" t="s">
        <v>10</v>
      </c>
      <c r="I6" s="12" t="s">
        <v>9</v>
      </c>
      <c r="J6" s="12" t="s">
        <v>11</v>
      </c>
      <c r="K6" s="12" t="s">
        <v>12</v>
      </c>
    </row>
    <row r="7" spans="1:11" ht="30" customHeight="1" thickBot="1">
      <c r="A7" s="7" t="s">
        <v>20</v>
      </c>
      <c r="B7" s="11">
        <v>361942041</v>
      </c>
      <c r="C7" s="11">
        <v>462864916</v>
      </c>
      <c r="D7" s="11">
        <v>445304838.09999996</v>
      </c>
      <c r="E7" s="11">
        <v>445234040.80999994</v>
      </c>
      <c r="F7" s="11">
        <v>434972530.69</v>
      </c>
      <c r="G7" s="11">
        <f>C7-D7</f>
        <v>17560077.900000036</v>
      </c>
      <c r="H7" s="13">
        <f>C7-B7</f>
        <v>100922875</v>
      </c>
      <c r="I7" s="14">
        <f aca="true" t="shared" si="0" ref="I7:K10">D7/C7</f>
        <v>0.9620621972134954</v>
      </c>
      <c r="J7" s="14">
        <f t="shared" si="0"/>
        <v>0.999841013876467</v>
      </c>
      <c r="K7" s="14">
        <f t="shared" si="0"/>
        <v>0.9769525481444961</v>
      </c>
    </row>
    <row r="8" spans="1:11" ht="30" customHeight="1" thickBot="1">
      <c r="A8" s="7" t="s">
        <v>21</v>
      </c>
      <c r="B8" s="11">
        <v>87136982</v>
      </c>
      <c r="C8" s="11">
        <v>101664128</v>
      </c>
      <c r="D8" s="11">
        <v>92910533.16</v>
      </c>
      <c r="E8" s="11">
        <v>82615483.19</v>
      </c>
      <c r="F8" s="11">
        <v>78510399.78</v>
      </c>
      <c r="G8" s="11">
        <f>C8-D8</f>
        <v>8753594.840000004</v>
      </c>
      <c r="H8" s="13">
        <f>C8-B8</f>
        <v>14527146</v>
      </c>
      <c r="I8" s="14">
        <f t="shared" si="0"/>
        <v>0.9138969171112155</v>
      </c>
      <c r="J8" s="14">
        <f t="shared" si="0"/>
        <v>0.8891939415279102</v>
      </c>
      <c r="K8" s="14">
        <f t="shared" si="0"/>
        <v>0.9503109677327786</v>
      </c>
    </row>
    <row r="9" spans="1:11" ht="30" customHeight="1" thickBot="1">
      <c r="A9" s="9" t="s">
        <v>22</v>
      </c>
      <c r="B9" s="11">
        <v>25331278</v>
      </c>
      <c r="C9" s="11">
        <v>33396216</v>
      </c>
      <c r="D9" s="11">
        <v>31046309.02</v>
      </c>
      <c r="E9" s="11">
        <v>4333446.49</v>
      </c>
      <c r="F9" s="11">
        <v>4009734.79</v>
      </c>
      <c r="G9" s="11">
        <f>C9-D9</f>
        <v>2349906.9800000004</v>
      </c>
      <c r="H9" s="13">
        <f>C9-B9</f>
        <v>8064938</v>
      </c>
      <c r="I9" s="14">
        <f t="shared" si="0"/>
        <v>0.9296355317620415</v>
      </c>
      <c r="J9" s="14">
        <f t="shared" si="0"/>
        <v>0.13958008622565723</v>
      </c>
      <c r="K9" s="14">
        <f t="shared" si="0"/>
        <v>0.9252992506664135</v>
      </c>
    </row>
    <row r="10" spans="1:11" ht="30" customHeight="1" thickBot="1">
      <c r="A10" s="8" t="s">
        <v>13</v>
      </c>
      <c r="B10" s="10">
        <f>SUM(B7:B9)</f>
        <v>474410301</v>
      </c>
      <c r="C10" s="10">
        <f>SUM(C7:C9)</f>
        <v>597925260</v>
      </c>
      <c r="D10" s="10">
        <f>SUM(D7:D9)</f>
        <v>569261680.28</v>
      </c>
      <c r="E10" s="10">
        <f>SUM(E7:E9)</f>
        <v>532182970.48999995</v>
      </c>
      <c r="F10" s="10">
        <f>SUM(F7:F9)</f>
        <v>517492665.26000005</v>
      </c>
      <c r="G10" s="10">
        <f>C10-D10</f>
        <v>28663579.72000003</v>
      </c>
      <c r="H10" s="10">
        <f>C10-B10</f>
        <v>123514959</v>
      </c>
      <c r="I10" s="15">
        <f t="shared" si="0"/>
        <v>0.9520616009432349</v>
      </c>
      <c r="J10" s="15">
        <f t="shared" si="0"/>
        <v>0.934865263068889</v>
      </c>
      <c r="K10" s="15">
        <f t="shared" si="0"/>
        <v>0.9723961380867299</v>
      </c>
    </row>
    <row r="11" ht="12.75">
      <c r="A11" s="5" t="s">
        <v>19</v>
      </c>
    </row>
  </sheetData>
  <sheetProtection/>
  <mergeCells count="4">
    <mergeCell ref="A1:K1"/>
    <mergeCell ref="A2:K2"/>
    <mergeCell ref="A3:K3"/>
    <mergeCell ref="A4:K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78.140625" style="28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1.57421875" style="0" bestFit="1" customWidth="1"/>
    <col min="8" max="8" width="10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ht="12.7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3.2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3"/>
    </row>
    <row r="4" spans="1:12" ht="23.25" customHeight="1">
      <c r="A4" s="21" t="s">
        <v>34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3"/>
    </row>
    <row r="5" spans="1:12" ht="3.75" customHeight="1" thickBot="1">
      <c r="A5" s="25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1" ht="39" thickBot="1">
      <c r="A6" s="17" t="s">
        <v>33</v>
      </c>
      <c r="B6" s="12" t="s">
        <v>5</v>
      </c>
      <c r="C6" s="12" t="s">
        <v>6</v>
      </c>
      <c r="D6" s="12" t="s">
        <v>14</v>
      </c>
      <c r="E6" s="6" t="s">
        <v>7</v>
      </c>
      <c r="F6" s="6" t="s">
        <v>8</v>
      </c>
      <c r="G6" s="12" t="s">
        <v>15</v>
      </c>
      <c r="H6" s="12" t="s">
        <v>10</v>
      </c>
      <c r="I6" s="12" t="s">
        <v>9</v>
      </c>
      <c r="J6" s="12" t="s">
        <v>11</v>
      </c>
      <c r="K6" s="12" t="s">
        <v>12</v>
      </c>
    </row>
    <row r="7" spans="1:11" ht="30" customHeight="1" thickBot="1">
      <c r="A7" s="9" t="s">
        <v>24</v>
      </c>
      <c r="B7" s="11">
        <v>23802674</v>
      </c>
      <c r="C7" s="11">
        <v>119574183</v>
      </c>
      <c r="D7" s="11">
        <v>109261308.28999999</v>
      </c>
      <c r="E7" s="11">
        <v>106081998.92</v>
      </c>
      <c r="F7" s="11">
        <v>95570834.50999999</v>
      </c>
      <c r="G7" s="11">
        <f>C7-D7</f>
        <v>10312874.710000008</v>
      </c>
      <c r="H7" s="13">
        <f>C7-B7</f>
        <v>95771509</v>
      </c>
      <c r="I7" s="14">
        <f>D7/C7</f>
        <v>0.913753333275963</v>
      </c>
      <c r="J7" s="14">
        <f>E7/D7</f>
        <v>0.9709017819779212</v>
      </c>
      <c r="K7" s="14">
        <f>F7/E7</f>
        <v>0.9009147214700692</v>
      </c>
    </row>
    <row r="8" spans="1:11" ht="30" customHeight="1" thickBot="1">
      <c r="A8" s="7" t="s">
        <v>25</v>
      </c>
      <c r="B8" s="11">
        <v>317584552</v>
      </c>
      <c r="C8" s="11">
        <v>326071423</v>
      </c>
      <c r="D8" s="11">
        <v>311753234.61</v>
      </c>
      <c r="E8" s="11">
        <v>289294390.69</v>
      </c>
      <c r="F8" s="11">
        <v>286937590.65999997</v>
      </c>
      <c r="G8" s="11">
        <f>C8-D8</f>
        <v>14318188.389999986</v>
      </c>
      <c r="H8" s="13">
        <f>C8-B8</f>
        <v>8486871</v>
      </c>
      <c r="I8" s="14">
        <f>D8/C8</f>
        <v>0.9560887971774209</v>
      </c>
      <c r="J8" s="14">
        <f aca="true" t="shared" si="0" ref="J8:K10">E8/D8</f>
        <v>0.9279595480441581</v>
      </c>
      <c r="K8" s="14">
        <f t="shared" si="0"/>
        <v>0.9918532812738651</v>
      </c>
    </row>
    <row r="9" spans="1:11" ht="30" customHeight="1" thickBot="1">
      <c r="A9" s="9" t="s">
        <v>41</v>
      </c>
      <c r="B9" s="11">
        <v>127010000</v>
      </c>
      <c r="C9" s="11">
        <v>127360000</v>
      </c>
      <c r="D9" s="11">
        <v>126996609.1</v>
      </c>
      <c r="E9" s="11">
        <v>126996609.1</v>
      </c>
      <c r="F9" s="11">
        <v>126996609.1</v>
      </c>
      <c r="G9" s="11">
        <f>C9-D9</f>
        <v>363390.90000000596</v>
      </c>
      <c r="H9" s="13">
        <f>C9-B9</f>
        <v>350000</v>
      </c>
      <c r="I9" s="14">
        <f>D9/C9</f>
        <v>0.9971467423052763</v>
      </c>
      <c r="J9" s="14">
        <f t="shared" si="0"/>
        <v>1</v>
      </c>
      <c r="K9" s="14">
        <f t="shared" si="0"/>
        <v>1</v>
      </c>
    </row>
    <row r="10" spans="1:11" ht="30" customHeight="1" thickBot="1">
      <c r="A10" s="9" t="s">
        <v>26</v>
      </c>
      <c r="B10" s="11">
        <v>6013075</v>
      </c>
      <c r="C10" s="11">
        <v>6213075</v>
      </c>
      <c r="D10" s="11">
        <v>4976062.44</v>
      </c>
      <c r="E10" s="11">
        <v>4679723.81</v>
      </c>
      <c r="F10" s="11">
        <v>4399537.029999999</v>
      </c>
      <c r="G10" s="11">
        <f>C10-D10</f>
        <v>1237012.5599999996</v>
      </c>
      <c r="H10" s="13">
        <f>C10-B10</f>
        <v>200000</v>
      </c>
      <c r="I10" s="14">
        <f>D10/C10</f>
        <v>0.800901717748458</v>
      </c>
      <c r="J10" s="14">
        <f t="shared" si="0"/>
        <v>0.9404471640834151</v>
      </c>
      <c r="K10" s="14">
        <f t="shared" si="0"/>
        <v>0.9401274965412969</v>
      </c>
    </row>
    <row r="11" spans="1:11" ht="30" customHeight="1" thickBot="1">
      <c r="A11" s="9" t="s">
        <v>32</v>
      </c>
      <c r="B11" s="11">
        <v>0</v>
      </c>
      <c r="C11" s="11">
        <v>17732579</v>
      </c>
      <c r="D11" s="11">
        <v>15300465.84</v>
      </c>
      <c r="E11" s="11">
        <v>4599861.800000001</v>
      </c>
      <c r="F11" s="11">
        <v>3588093.96</v>
      </c>
      <c r="G11" s="11">
        <f>C11-D11</f>
        <v>2432113.16</v>
      </c>
      <c r="H11" s="13">
        <f>C11-B11</f>
        <v>17732579</v>
      </c>
      <c r="I11" s="14">
        <f>D11/C11</f>
        <v>0.8628449274073444</v>
      </c>
      <c r="J11" s="14">
        <v>0</v>
      </c>
      <c r="K11" s="14">
        <v>0</v>
      </c>
    </row>
    <row r="12" spans="1:11" ht="30" customHeight="1" thickBot="1">
      <c r="A12" s="7" t="s">
        <v>42</v>
      </c>
      <c r="B12" s="11">
        <v>0</v>
      </c>
      <c r="C12" s="11">
        <v>974000</v>
      </c>
      <c r="D12" s="11">
        <v>974000</v>
      </c>
      <c r="E12" s="11">
        <v>530386.17</v>
      </c>
      <c r="F12" s="11">
        <v>0</v>
      </c>
      <c r="G12" s="11">
        <f>C12-D12</f>
        <v>0</v>
      </c>
      <c r="H12" s="13">
        <f>C12-B12</f>
        <v>974000</v>
      </c>
      <c r="I12" s="14">
        <f>D12/C12</f>
        <v>1</v>
      </c>
      <c r="J12" s="14">
        <f>E12/D12</f>
        <v>0.5445443223819302</v>
      </c>
      <c r="K12" s="14">
        <f>F12/E12</f>
        <v>0</v>
      </c>
    </row>
    <row r="13" spans="1:11" s="29" customFormat="1" ht="30" customHeight="1" thickBot="1">
      <c r="A13" s="8" t="s">
        <v>13</v>
      </c>
      <c r="B13" s="10">
        <f>SUM(B7:B12)</f>
        <v>474410301</v>
      </c>
      <c r="C13" s="10">
        <f>SUM(C7:C12)</f>
        <v>597925260</v>
      </c>
      <c r="D13" s="10">
        <f>SUM(D7:D12)</f>
        <v>569261680.2800001</v>
      </c>
      <c r="E13" s="10">
        <f>SUM(E7:E12)</f>
        <v>532182970.49000007</v>
      </c>
      <c r="F13" s="10">
        <f>SUM(F7:F12)</f>
        <v>517492665.25999993</v>
      </c>
      <c r="G13" s="10">
        <f>SUM(G7:G12)</f>
        <v>28663579.72</v>
      </c>
      <c r="H13" s="10">
        <f>C13-B13</f>
        <v>123514959</v>
      </c>
      <c r="I13" s="15">
        <f>D13/C13</f>
        <v>0.9520616009432351</v>
      </c>
      <c r="J13" s="15">
        <f>E13/D13</f>
        <v>0.934865263068889</v>
      </c>
      <c r="K13" s="15">
        <f>F13/E13</f>
        <v>0.9723961380867294</v>
      </c>
    </row>
    <row r="14" ht="12.75">
      <c r="A14" s="27" t="s">
        <v>19</v>
      </c>
    </row>
  </sheetData>
  <sheetProtection/>
  <mergeCells count="4">
    <mergeCell ref="A1:K1"/>
    <mergeCell ref="A2:K2"/>
    <mergeCell ref="A3:K3"/>
    <mergeCell ref="A4:K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A4" sqref="A4:L4"/>
    </sheetView>
  </sheetViews>
  <sheetFormatPr defaultColWidth="9.140625" defaultRowHeight="12.75"/>
  <cols>
    <col min="1" max="1" width="78.140625" style="0" customWidth="1"/>
    <col min="2" max="2" width="27.28125" style="0" bestFit="1" customWidth="1"/>
    <col min="3" max="4" width="10.8515625" style="0" bestFit="1" customWidth="1"/>
    <col min="5" max="5" width="12.57421875" style="0" bestFit="1" customWidth="1"/>
    <col min="6" max="6" width="11.00390625" style="0" bestFit="1" customWidth="1"/>
    <col min="7" max="7" width="10.8515625" style="0" bestFit="1" customWidth="1"/>
    <col min="8" max="8" width="12.28125" style="0" customWidth="1"/>
    <col min="9" max="9" width="10.8515625" style="0" bestFit="1" customWidth="1"/>
    <col min="10" max="10" width="9.57421875" style="0" customWidth="1"/>
    <col min="12" max="12" width="10.7109375" style="0" customWidth="1"/>
  </cols>
  <sheetData>
    <row r="1" spans="1:13" ht="12.7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</row>
    <row r="2" spans="1:13" ht="12.7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</row>
    <row r="3" spans="1:13" ht="23.2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"/>
    </row>
    <row r="4" spans="1:13" ht="23.25" customHeight="1">
      <c r="A4" s="21" t="s">
        <v>34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3"/>
    </row>
    <row r="5" spans="1:13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2" ht="39" thickBot="1">
      <c r="A6" s="6" t="s">
        <v>0</v>
      </c>
      <c r="B6" s="6" t="s">
        <v>23</v>
      </c>
      <c r="C6" s="12" t="s">
        <v>5</v>
      </c>
      <c r="D6" s="12" t="s">
        <v>6</v>
      </c>
      <c r="E6" s="12" t="s">
        <v>14</v>
      </c>
      <c r="F6" s="6" t="s">
        <v>7</v>
      </c>
      <c r="G6" s="6" t="s">
        <v>8</v>
      </c>
      <c r="H6" s="12" t="s">
        <v>15</v>
      </c>
      <c r="I6" s="12" t="s">
        <v>10</v>
      </c>
      <c r="J6" s="12" t="s">
        <v>9</v>
      </c>
      <c r="K6" s="12" t="s">
        <v>11</v>
      </c>
      <c r="L6" s="12" t="s">
        <v>12</v>
      </c>
    </row>
    <row r="7" spans="1:12" ht="39" thickBot="1">
      <c r="A7" s="16" t="s">
        <v>1</v>
      </c>
      <c r="B7" s="9" t="s">
        <v>20</v>
      </c>
      <c r="C7" s="11">
        <v>570216</v>
      </c>
      <c r="D7" s="11">
        <v>1060216</v>
      </c>
      <c r="E7" s="11">
        <v>216822.86</v>
      </c>
      <c r="F7" s="11">
        <v>216822.86</v>
      </c>
      <c r="G7" s="11">
        <v>216822.86</v>
      </c>
      <c r="H7" s="11">
        <f>D7-E7</f>
        <v>843393.14</v>
      </c>
      <c r="I7" s="13">
        <f>D7-C7</f>
        <v>490000</v>
      </c>
      <c r="J7" s="14">
        <f>E7/D7</f>
        <v>0.2045081945565809</v>
      </c>
      <c r="K7" s="14">
        <f>F7/E7</f>
        <v>1</v>
      </c>
      <c r="L7" s="14">
        <f>G7/F7</f>
        <v>1</v>
      </c>
    </row>
    <row r="8" spans="1:12" ht="30" customHeight="1" thickBot="1">
      <c r="A8" s="16" t="s">
        <v>27</v>
      </c>
      <c r="B8" s="7" t="s">
        <v>20</v>
      </c>
      <c r="C8" s="11">
        <v>5183783</v>
      </c>
      <c r="D8" s="11">
        <v>4795309</v>
      </c>
      <c r="E8" s="11">
        <v>4795308.64</v>
      </c>
      <c r="F8" s="11">
        <v>4795308.64</v>
      </c>
      <c r="G8" s="11">
        <v>4795308.64</v>
      </c>
      <c r="H8" s="11">
        <f aca="true" t="shared" si="0" ref="H8:H27">D8-E8</f>
        <v>0.3600000003352761</v>
      </c>
      <c r="I8" s="13">
        <f aca="true" t="shared" si="1" ref="I8:I27">D8-C8</f>
        <v>-388474</v>
      </c>
      <c r="J8" s="14">
        <f aca="true" t="shared" si="2" ref="J8:J27">E8/D8</f>
        <v>0.9999999249266314</v>
      </c>
      <c r="K8" s="14">
        <f aca="true" t="shared" si="3" ref="K8:L10">F8/E8</f>
        <v>1</v>
      </c>
      <c r="L8" s="14">
        <f t="shared" si="3"/>
        <v>1</v>
      </c>
    </row>
    <row r="9" spans="1:12" ht="30" customHeight="1" thickBot="1">
      <c r="A9" s="9" t="s">
        <v>2</v>
      </c>
      <c r="B9" s="9" t="s">
        <v>20</v>
      </c>
      <c r="C9" s="11">
        <v>39333235</v>
      </c>
      <c r="D9" s="11">
        <v>47374816</v>
      </c>
      <c r="E9" s="11">
        <v>46251785.7</v>
      </c>
      <c r="F9" s="11">
        <v>46251785.7</v>
      </c>
      <c r="G9" s="11">
        <v>42529721.31</v>
      </c>
      <c r="H9" s="11">
        <f t="shared" si="0"/>
        <v>1123030.299999997</v>
      </c>
      <c r="I9" s="13">
        <f t="shared" si="1"/>
        <v>8041581</v>
      </c>
      <c r="J9" s="14">
        <f t="shared" si="2"/>
        <v>0.9762947828652253</v>
      </c>
      <c r="K9" s="14">
        <f t="shared" si="3"/>
        <v>1</v>
      </c>
      <c r="L9" s="14">
        <f t="shared" si="3"/>
        <v>0.9195260391859854</v>
      </c>
    </row>
    <row r="10" spans="1:12" ht="30" customHeight="1" thickBot="1">
      <c r="A10" s="9" t="s">
        <v>28</v>
      </c>
      <c r="B10" s="9" t="s">
        <v>21</v>
      </c>
      <c r="C10" s="11">
        <v>787223</v>
      </c>
      <c r="D10" s="11">
        <v>1600909</v>
      </c>
      <c r="E10" s="11">
        <v>411105.46</v>
      </c>
      <c r="F10" s="11">
        <v>361510.61000000004</v>
      </c>
      <c r="G10" s="11">
        <v>350576.23000000004</v>
      </c>
      <c r="H10" s="11">
        <f t="shared" si="0"/>
        <v>1189803.54</v>
      </c>
      <c r="I10" s="13">
        <f t="shared" si="1"/>
        <v>813686</v>
      </c>
      <c r="J10" s="14">
        <f t="shared" si="2"/>
        <v>0.25679502082879163</v>
      </c>
      <c r="K10" s="14">
        <f t="shared" si="3"/>
        <v>0.8793622200979768</v>
      </c>
      <c r="L10" s="14">
        <f t="shared" si="3"/>
        <v>0.9697536401490402</v>
      </c>
    </row>
    <row r="11" spans="1:12" ht="30" customHeight="1" thickBot="1">
      <c r="A11" s="9" t="s">
        <v>28</v>
      </c>
      <c r="B11" s="9" t="s">
        <v>22</v>
      </c>
      <c r="C11" s="11">
        <v>170530</v>
      </c>
      <c r="D11" s="11">
        <v>428902</v>
      </c>
      <c r="E11" s="11">
        <v>166849.37</v>
      </c>
      <c r="F11" s="11">
        <v>1695.06</v>
      </c>
      <c r="G11" s="11">
        <v>1695.06</v>
      </c>
      <c r="H11" s="11">
        <f t="shared" si="0"/>
        <v>262052.63</v>
      </c>
      <c r="I11" s="13">
        <f t="shared" si="1"/>
        <v>258372</v>
      </c>
      <c r="J11" s="14">
        <f t="shared" si="2"/>
        <v>0.3890151363248481</v>
      </c>
      <c r="K11" s="14">
        <v>0</v>
      </c>
      <c r="L11" s="14">
        <v>0</v>
      </c>
    </row>
    <row r="12" spans="1:12" ht="30" customHeight="1" thickBot="1">
      <c r="A12" s="7" t="s">
        <v>29</v>
      </c>
      <c r="B12" s="7" t="s">
        <v>21</v>
      </c>
      <c r="C12" s="11">
        <v>3187630</v>
      </c>
      <c r="D12" s="11">
        <v>3813531</v>
      </c>
      <c r="E12" s="11">
        <v>1128874.08</v>
      </c>
      <c r="F12" s="11">
        <v>990234.25</v>
      </c>
      <c r="G12" s="11">
        <v>893144.55</v>
      </c>
      <c r="H12" s="11">
        <f t="shared" si="0"/>
        <v>2684656.92</v>
      </c>
      <c r="I12" s="13">
        <f t="shared" si="1"/>
        <v>625901</v>
      </c>
      <c r="J12" s="14">
        <f t="shared" si="2"/>
        <v>0.2960180682941872</v>
      </c>
      <c r="K12" s="14"/>
      <c r="L12" s="14"/>
    </row>
    <row r="13" spans="1:12" ht="30" customHeight="1" thickBot="1">
      <c r="A13" s="9" t="s">
        <v>29</v>
      </c>
      <c r="B13" s="9" t="s">
        <v>22</v>
      </c>
      <c r="C13" s="11">
        <v>1420000</v>
      </c>
      <c r="D13" s="11">
        <v>1420000</v>
      </c>
      <c r="E13" s="11">
        <v>346638.42</v>
      </c>
      <c r="F13" s="11">
        <v>31463.39</v>
      </c>
      <c r="G13" s="11">
        <v>31463.39</v>
      </c>
      <c r="H13" s="11">
        <f t="shared" si="0"/>
        <v>1073361.58</v>
      </c>
      <c r="I13" s="13">
        <f t="shared" si="1"/>
        <v>0</v>
      </c>
      <c r="J13" s="14">
        <f t="shared" si="2"/>
        <v>0.24411156338028167</v>
      </c>
      <c r="K13" s="14">
        <f aca="true" t="shared" si="4" ref="K13:L19">F13/E13</f>
        <v>0.09076717462536323</v>
      </c>
      <c r="L13" s="14">
        <f t="shared" si="4"/>
        <v>1</v>
      </c>
    </row>
    <row r="14" spans="1:12" ht="30" customHeight="1" thickBot="1">
      <c r="A14" s="9" t="s">
        <v>35</v>
      </c>
      <c r="B14" s="9" t="s">
        <v>21</v>
      </c>
      <c r="C14" s="11">
        <v>37694037</v>
      </c>
      <c r="D14" s="11">
        <v>44734209</v>
      </c>
      <c r="E14" s="11">
        <v>43798805.46</v>
      </c>
      <c r="F14" s="11">
        <v>38097915.230000004</v>
      </c>
      <c r="G14" s="11">
        <v>36542984.81</v>
      </c>
      <c r="H14" s="11">
        <f t="shared" si="0"/>
        <v>935403.5399999991</v>
      </c>
      <c r="I14" s="13">
        <f t="shared" si="1"/>
        <v>7040172</v>
      </c>
      <c r="J14" s="14">
        <f t="shared" si="2"/>
        <v>0.9790897489659424</v>
      </c>
      <c r="K14" s="14">
        <f t="shared" si="4"/>
        <v>0.8698391389873308</v>
      </c>
      <c r="L14" s="14">
        <f t="shared" si="4"/>
        <v>0.959185944674065</v>
      </c>
    </row>
    <row r="15" spans="1:12" ht="30" customHeight="1" thickBot="1">
      <c r="A15" s="9" t="s">
        <v>35</v>
      </c>
      <c r="B15" s="9" t="s">
        <v>22</v>
      </c>
      <c r="C15" s="11">
        <v>9012398</v>
      </c>
      <c r="D15" s="11">
        <v>12733953</v>
      </c>
      <c r="E15" s="11">
        <v>12040673.67</v>
      </c>
      <c r="F15" s="11">
        <v>2944693.58</v>
      </c>
      <c r="G15" s="11">
        <v>2781480.83</v>
      </c>
      <c r="H15" s="11">
        <f t="shared" si="0"/>
        <v>693279.3300000001</v>
      </c>
      <c r="I15" s="13">
        <f t="shared" si="1"/>
        <v>3721555</v>
      </c>
      <c r="J15" s="14">
        <f t="shared" si="2"/>
        <v>0.9455566288017554</v>
      </c>
      <c r="K15" s="14">
        <f t="shared" si="4"/>
        <v>0.24456219483274144</v>
      </c>
      <c r="L15" s="14">
        <f t="shared" si="4"/>
        <v>0.9445739444305781</v>
      </c>
    </row>
    <row r="16" spans="1:12" ht="30" customHeight="1" thickBot="1">
      <c r="A16" s="9" t="s">
        <v>30</v>
      </c>
      <c r="B16" s="9" t="s">
        <v>20</v>
      </c>
      <c r="C16" s="11">
        <v>189844807</v>
      </c>
      <c r="D16" s="11">
        <v>253704354</v>
      </c>
      <c r="E16" s="11">
        <v>238781337.33</v>
      </c>
      <c r="F16" s="11">
        <v>238710540.04000002</v>
      </c>
      <c r="G16" s="11">
        <v>232171094.31</v>
      </c>
      <c r="H16" s="11">
        <f t="shared" si="0"/>
        <v>14923016.669999987</v>
      </c>
      <c r="I16" s="13">
        <f t="shared" si="1"/>
        <v>63859547</v>
      </c>
      <c r="J16" s="14">
        <f t="shared" si="2"/>
        <v>0.9411795011212145</v>
      </c>
      <c r="K16" s="14">
        <f t="shared" si="4"/>
        <v>0.9997035057647652</v>
      </c>
      <c r="L16" s="14">
        <f t="shared" si="4"/>
        <v>0.972605123640941</v>
      </c>
    </row>
    <row r="17" spans="1:12" ht="30" customHeight="1" thickBot="1">
      <c r="A17" s="7" t="s">
        <v>3</v>
      </c>
      <c r="B17" s="7" t="s">
        <v>20</v>
      </c>
      <c r="C17" s="11">
        <v>127010000</v>
      </c>
      <c r="D17" s="11">
        <v>155930221</v>
      </c>
      <c r="E17" s="11">
        <v>155259583.57</v>
      </c>
      <c r="F17" s="11">
        <v>155259583.57</v>
      </c>
      <c r="G17" s="11">
        <v>155259583.57</v>
      </c>
      <c r="H17" s="11">
        <f t="shared" si="0"/>
        <v>670637.4300000072</v>
      </c>
      <c r="I17" s="13">
        <f t="shared" si="1"/>
        <v>28920221</v>
      </c>
      <c r="J17" s="14">
        <f t="shared" si="2"/>
        <v>0.9956991183254976</v>
      </c>
      <c r="K17" s="14">
        <f t="shared" si="4"/>
        <v>1</v>
      </c>
      <c r="L17" s="14">
        <f t="shared" si="4"/>
        <v>1</v>
      </c>
    </row>
    <row r="18" spans="1:12" ht="30" customHeight="1" thickBot="1">
      <c r="A18" s="9" t="s">
        <v>36</v>
      </c>
      <c r="B18" s="9" t="s">
        <v>21</v>
      </c>
      <c r="C18" s="11">
        <v>3874895</v>
      </c>
      <c r="D18" s="11">
        <v>4572200</v>
      </c>
      <c r="E18" s="11">
        <v>4334797.41</v>
      </c>
      <c r="F18" s="11">
        <v>4334797.41</v>
      </c>
      <c r="G18" s="11">
        <v>4334573.8100000005</v>
      </c>
      <c r="H18" s="11">
        <f t="shared" si="0"/>
        <v>237402.58999999985</v>
      </c>
      <c r="I18" s="13">
        <f t="shared" si="1"/>
        <v>697305</v>
      </c>
      <c r="J18" s="14">
        <f t="shared" si="2"/>
        <v>0.9480769454529548</v>
      </c>
      <c r="K18" s="14">
        <f t="shared" si="4"/>
        <v>1</v>
      </c>
      <c r="L18" s="14">
        <f t="shared" si="4"/>
        <v>0.9999484174278863</v>
      </c>
    </row>
    <row r="19" spans="1:12" ht="30" customHeight="1" thickBot="1">
      <c r="A19" s="7" t="s">
        <v>37</v>
      </c>
      <c r="B19" s="7" t="s">
        <v>21</v>
      </c>
      <c r="C19" s="11">
        <v>240000</v>
      </c>
      <c r="D19" s="11">
        <v>275000</v>
      </c>
      <c r="E19" s="11">
        <v>252304.8</v>
      </c>
      <c r="F19" s="11">
        <v>252304.8</v>
      </c>
      <c r="G19" s="11">
        <v>252304.8</v>
      </c>
      <c r="H19" s="11">
        <f t="shared" si="0"/>
        <v>22695.20000000001</v>
      </c>
      <c r="I19" s="13">
        <f t="shared" si="1"/>
        <v>35000</v>
      </c>
      <c r="J19" s="14">
        <f t="shared" si="2"/>
        <v>0.917472</v>
      </c>
      <c r="K19" s="14">
        <f t="shared" si="4"/>
        <v>1</v>
      </c>
      <c r="L19" s="14">
        <f t="shared" si="4"/>
        <v>1</v>
      </c>
    </row>
    <row r="20" spans="1:12" ht="30" customHeight="1" thickBot="1">
      <c r="A20" s="9" t="s">
        <v>38</v>
      </c>
      <c r="B20" s="9" t="s">
        <v>21</v>
      </c>
      <c r="C20" s="11">
        <v>1097304</v>
      </c>
      <c r="D20" s="11">
        <v>1097304</v>
      </c>
      <c r="E20" s="11">
        <v>948217.5</v>
      </c>
      <c r="F20" s="11">
        <v>948217.5</v>
      </c>
      <c r="G20" s="11">
        <v>948217.5</v>
      </c>
      <c r="H20" s="11">
        <f t="shared" si="0"/>
        <v>149086.5</v>
      </c>
      <c r="I20" s="13">
        <f t="shared" si="1"/>
        <v>0</v>
      </c>
      <c r="J20" s="14">
        <f t="shared" si="2"/>
        <v>0.8641338225323155</v>
      </c>
      <c r="K20" s="14">
        <f aca="true" t="shared" si="5" ref="K20:K27">F20/E20</f>
        <v>1</v>
      </c>
      <c r="L20" s="14"/>
    </row>
    <row r="21" spans="1:12" ht="30" customHeight="1" thickBot="1">
      <c r="A21" s="7" t="s">
        <v>39</v>
      </c>
      <c r="B21" s="7" t="s">
        <v>21</v>
      </c>
      <c r="C21" s="11">
        <v>8484000</v>
      </c>
      <c r="D21" s="11">
        <v>11437200</v>
      </c>
      <c r="E21" s="11">
        <v>11414787.629999999</v>
      </c>
      <c r="F21" s="11">
        <v>11414787.629999999</v>
      </c>
      <c r="G21" s="11">
        <v>11414787.629999999</v>
      </c>
      <c r="H21" s="11">
        <f t="shared" si="0"/>
        <v>22412.370000001043</v>
      </c>
      <c r="I21" s="13">
        <f t="shared" si="1"/>
        <v>2953200</v>
      </c>
      <c r="J21" s="14">
        <f t="shared" si="2"/>
        <v>0.9980403971251705</v>
      </c>
      <c r="K21" s="14">
        <f t="shared" si="5"/>
        <v>1</v>
      </c>
      <c r="L21" s="14">
        <f aca="true" t="shared" si="6" ref="L21:L27">G21/F21</f>
        <v>1</v>
      </c>
    </row>
    <row r="22" spans="1:12" ht="30" customHeight="1" thickBot="1">
      <c r="A22" s="9" t="s">
        <v>31</v>
      </c>
      <c r="B22" s="9" t="s">
        <v>21</v>
      </c>
      <c r="C22" s="11">
        <v>15943675</v>
      </c>
      <c r="D22" s="11">
        <v>15943675</v>
      </c>
      <c r="E22" s="11">
        <v>13653583.18</v>
      </c>
      <c r="F22" s="11">
        <v>12347278.42</v>
      </c>
      <c r="G22" s="11">
        <v>11754073.43</v>
      </c>
      <c r="H22" s="11">
        <f t="shared" si="0"/>
        <v>2290091.8200000003</v>
      </c>
      <c r="I22" s="13">
        <f t="shared" si="1"/>
        <v>0</v>
      </c>
      <c r="J22" s="14">
        <f t="shared" si="2"/>
        <v>0.8563636162929814</v>
      </c>
      <c r="K22" s="14">
        <f t="shared" si="5"/>
        <v>0.9043251326206078</v>
      </c>
      <c r="L22" s="14">
        <f t="shared" si="6"/>
        <v>0.951956619926936</v>
      </c>
    </row>
    <row r="23" spans="1:12" ht="30" customHeight="1" thickBot="1">
      <c r="A23" s="7" t="s">
        <v>31</v>
      </c>
      <c r="B23" s="7" t="s">
        <v>22</v>
      </c>
      <c r="C23" s="11">
        <v>2105000</v>
      </c>
      <c r="D23" s="11">
        <v>2105000</v>
      </c>
      <c r="E23" s="11">
        <v>1975124.63</v>
      </c>
      <c r="F23" s="11">
        <v>102120.02</v>
      </c>
      <c r="G23" s="11">
        <v>102120.02</v>
      </c>
      <c r="H23" s="11">
        <f t="shared" si="0"/>
        <v>129875.37000000011</v>
      </c>
      <c r="I23" s="13">
        <f t="shared" si="1"/>
        <v>0</v>
      </c>
      <c r="J23" s="14">
        <f t="shared" si="2"/>
        <v>0.9383014869358669</v>
      </c>
      <c r="K23" s="14">
        <f t="shared" si="5"/>
        <v>0.051703076580033334</v>
      </c>
      <c r="L23" s="14">
        <f t="shared" si="6"/>
        <v>1</v>
      </c>
    </row>
    <row r="24" spans="1:12" ht="30" customHeight="1" thickBot="1">
      <c r="A24" s="9" t="s">
        <v>4</v>
      </c>
      <c r="B24" s="9" t="s">
        <v>21</v>
      </c>
      <c r="C24" s="11">
        <v>1800000</v>
      </c>
      <c r="D24" s="11">
        <v>2110176</v>
      </c>
      <c r="E24" s="11">
        <v>1373511.79</v>
      </c>
      <c r="F24" s="11">
        <v>1225699.97</v>
      </c>
      <c r="G24" s="11">
        <v>1208616.58</v>
      </c>
      <c r="H24" s="11">
        <f t="shared" si="0"/>
        <v>736664.21</v>
      </c>
      <c r="I24" s="13">
        <f t="shared" si="1"/>
        <v>310176</v>
      </c>
      <c r="J24" s="14">
        <f t="shared" si="2"/>
        <v>0.650899161965637</v>
      </c>
      <c r="K24" s="14">
        <f t="shared" si="5"/>
        <v>0.8923840180505476</v>
      </c>
      <c r="L24" s="14">
        <f t="shared" si="6"/>
        <v>0.9860623395462759</v>
      </c>
    </row>
    <row r="25" spans="1:12" ht="30" customHeight="1" thickBot="1">
      <c r="A25" s="7" t="s">
        <v>4</v>
      </c>
      <c r="B25" s="7" t="s">
        <v>22</v>
      </c>
      <c r="C25" s="11">
        <v>200000</v>
      </c>
      <c r="D25" s="11">
        <v>200000</v>
      </c>
      <c r="E25" s="11">
        <v>8987.09</v>
      </c>
      <c r="F25" s="11">
        <v>0</v>
      </c>
      <c r="G25" s="11">
        <v>0</v>
      </c>
      <c r="H25" s="11">
        <f t="shared" si="0"/>
        <v>191012.91</v>
      </c>
      <c r="I25" s="13">
        <f t="shared" si="1"/>
        <v>0</v>
      </c>
      <c r="J25" s="14">
        <f t="shared" si="2"/>
        <v>0.04493545</v>
      </c>
      <c r="K25" s="14">
        <f t="shared" si="5"/>
        <v>0</v>
      </c>
      <c r="L25" s="14"/>
    </row>
    <row r="26" spans="1:12" ht="30" customHeight="1" thickBot="1">
      <c r="A26" s="9" t="s">
        <v>40</v>
      </c>
      <c r="B26" s="9" t="s">
        <v>21</v>
      </c>
      <c r="C26" s="11">
        <v>14028218</v>
      </c>
      <c r="D26" s="11">
        <v>16079924</v>
      </c>
      <c r="E26" s="11">
        <v>15594545.85</v>
      </c>
      <c r="F26" s="11">
        <v>12642737.370000001</v>
      </c>
      <c r="G26" s="11">
        <v>10811120.44</v>
      </c>
      <c r="H26" s="11">
        <f t="shared" si="0"/>
        <v>485378.1500000004</v>
      </c>
      <c r="I26" s="13">
        <f t="shared" si="1"/>
        <v>2051706</v>
      </c>
      <c r="J26" s="14">
        <f t="shared" si="2"/>
        <v>0.9698146489995848</v>
      </c>
      <c r="K26" s="14">
        <f t="shared" si="5"/>
        <v>0.8107153290392232</v>
      </c>
      <c r="L26" s="14">
        <f t="shared" si="6"/>
        <v>0.8551249720376022</v>
      </c>
    </row>
    <row r="27" spans="1:12" ht="30" customHeight="1" thickBot="1">
      <c r="A27" s="9" t="s">
        <v>40</v>
      </c>
      <c r="B27" s="9" t="s">
        <v>22</v>
      </c>
      <c r="C27" s="11">
        <v>12423350</v>
      </c>
      <c r="D27" s="11">
        <v>16508361</v>
      </c>
      <c r="E27" s="11">
        <v>16508035.84</v>
      </c>
      <c r="F27" s="11">
        <v>1253474.44</v>
      </c>
      <c r="G27" s="11">
        <v>1092975.49</v>
      </c>
      <c r="H27" s="11">
        <f t="shared" si="0"/>
        <v>325.160000000149</v>
      </c>
      <c r="I27" s="13">
        <f t="shared" si="1"/>
        <v>4085011</v>
      </c>
      <c r="J27" s="14">
        <f t="shared" si="2"/>
        <v>0.9999803033141812</v>
      </c>
      <c r="K27" s="14">
        <f t="shared" si="5"/>
        <v>0.07593116783540979</v>
      </c>
      <c r="L27" s="14">
        <f t="shared" si="6"/>
        <v>0.8719567428913828</v>
      </c>
    </row>
    <row r="28" spans="1:12" ht="30" customHeight="1" thickBot="1">
      <c r="A28" s="24" t="s">
        <v>13</v>
      </c>
      <c r="B28" s="24"/>
      <c r="C28" s="18">
        <f>SUM(C7:C27)</f>
        <v>474410301</v>
      </c>
      <c r="D28" s="18">
        <f>SUM(D7:D27)</f>
        <v>597925260</v>
      </c>
      <c r="E28" s="18">
        <f>SUM(E7:E27)</f>
        <v>569261680.2800001</v>
      </c>
      <c r="F28" s="18">
        <f>SUM(F7:F27)</f>
        <v>532182970.49000007</v>
      </c>
      <c r="G28" s="18">
        <f>SUM(G7:G27)</f>
        <v>517492665.26</v>
      </c>
      <c r="H28" s="19">
        <f>D28-E28</f>
        <v>28663579.71999991</v>
      </c>
      <c r="I28" s="18">
        <f>D28-C28</f>
        <v>123514959</v>
      </c>
      <c r="J28" s="20">
        <f>E28/D28</f>
        <v>0.9520616009432351</v>
      </c>
      <c r="K28" s="20">
        <f>F28/E28</f>
        <v>0.934865263068889</v>
      </c>
      <c r="L28" s="20">
        <f>G28/F28</f>
        <v>0.9723961380867295</v>
      </c>
    </row>
    <row r="29" ht="12.75">
      <c r="A29" s="4" t="s">
        <v>19</v>
      </c>
    </row>
  </sheetData>
  <sheetProtection/>
  <mergeCells count="5">
    <mergeCell ref="A1:L1"/>
    <mergeCell ref="A2:L2"/>
    <mergeCell ref="A3:L3"/>
    <mergeCell ref="A4:L4"/>
    <mergeCell ref="A28:B28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Emílio dos Santos Filho</dc:creator>
  <cp:keywords/>
  <dc:description/>
  <cp:lastModifiedBy>José Emílio dos Santos Filho</cp:lastModifiedBy>
  <cp:lastPrinted>2017-06-27T19:38:47Z</cp:lastPrinted>
  <dcterms:created xsi:type="dcterms:W3CDTF">2017-06-27T15:31:58Z</dcterms:created>
  <dcterms:modified xsi:type="dcterms:W3CDTF">2017-06-28T13:07:01Z</dcterms:modified>
  <cp:category/>
  <cp:version/>
  <cp:contentType/>
  <cp:contentStatus/>
</cp:coreProperties>
</file>