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Por Ação" sheetId="1" r:id="rId1"/>
    <sheet name="Por Grupo" sheetId="2" r:id="rId2"/>
    <sheet name="Por Fonte" sheetId="3" r:id="rId3"/>
    <sheet name="Por Ação_grupo" sheetId="4" r:id="rId4"/>
  </sheets>
  <definedNames>
    <definedName name="_xlnm.Print_Area" localSheetId="0">'Por Ação'!$A$1:$K$26</definedName>
    <definedName name="_xlnm.Print_Area" localSheetId="3">'Por Ação_grupo'!$A$1:$L$36</definedName>
  </definedNames>
  <calcPr fullCalcOnLoad="1"/>
</workbook>
</file>

<file path=xl/sharedStrings.xml><?xml version="1.0" encoding="utf-8"?>
<sst xmlns="http://schemas.openxmlformats.org/spreadsheetml/2006/main" count="154" uniqueCount="48">
  <si>
    <t>Ação</t>
  </si>
  <si>
    <t>09HB - Contribuição da União, de suas Autarquias e Fundações para o Custeio do Regime de Previdência dos Servidores Públicos Federais</t>
  </si>
  <si>
    <t>4572 - Capacitação de Servidores Públicos Federais em Processo de Qualificação e Requalificação</t>
  </si>
  <si>
    <t>Dotação Inicial(A)</t>
  </si>
  <si>
    <t>Dotação Atual(B)</t>
  </si>
  <si>
    <t>Liquidado(D)</t>
  </si>
  <si>
    <t>Pago(E)</t>
  </si>
  <si>
    <t>% Empenhado(G=C/D)</t>
  </si>
  <si>
    <t>Ajuste dotação                  ( F=B-A)</t>
  </si>
  <si>
    <t>% liquidado (H=D/C)</t>
  </si>
  <si>
    <t>% Pago(I=E/D)</t>
  </si>
  <si>
    <t>TOTAL</t>
  </si>
  <si>
    <r>
      <t>Empenhado(</t>
    </r>
    <r>
      <rPr>
        <b/>
        <sz val="10"/>
        <color indexed="41"/>
        <rFont val="Times New Roman"/>
        <family val="1"/>
      </rPr>
      <t>.</t>
    </r>
    <r>
      <rPr>
        <b/>
        <sz val="10"/>
        <color indexed="8"/>
        <rFont val="Times New Roman"/>
        <family val="1"/>
      </rPr>
      <t>C)</t>
    </r>
  </si>
  <si>
    <t>Saldo(J=B-A)</t>
  </si>
  <si>
    <t>UNIVERSIDADE FEDERAL DE ALAGOAS</t>
  </si>
  <si>
    <t xml:space="preserve">PRÓ-REITORIA DE GESTÃO INSTITUCIONAL </t>
  </si>
  <si>
    <t>Coordenadoria de Programação Orçamentária</t>
  </si>
  <si>
    <t>Fonte: SIOP- Sistema Integrado de Planejamento e Orçamento</t>
  </si>
  <si>
    <t>1 - Pessoal e Encargos Sociais</t>
  </si>
  <si>
    <t>3 - Outras Despesas Correntes</t>
  </si>
  <si>
    <t>4 - Investimentos</t>
  </si>
  <si>
    <t>Grupo de Despesa</t>
  </si>
  <si>
    <t>100 - Recursos Ordinários</t>
  </si>
  <si>
    <t>112 - Recursos Destinados à Manutenção e Desenvolvimento do Ensino</t>
  </si>
  <si>
    <t>156 - Contribuição do Servidor para o Plano de Seguridade Social do Servidor Público</t>
  </si>
  <si>
    <t>250 - Recursos Próprios Não-Financeiros</t>
  </si>
  <si>
    <t>00G5 - Contribuição da União, de suas Autarquias e Fundações para o Custeio do Regime de Previdência dos Servidores Públicos Federais decorrente do Pagamento de Precatórios e Requisições de Pequeno Valor</t>
  </si>
  <si>
    <t>1H55 - Expansão do Ensino Superior - Campus de Arapiraca</t>
  </si>
  <si>
    <t>0005 - Cumprimento de Sentença Judicial Transitada em Julgado (Precatórios) devida pela União, Autarquias e Fundações Públicas</t>
  </si>
  <si>
    <t>20CW - Assistência Médica aos Servidores e Empregados - Exames Periódicos</t>
  </si>
  <si>
    <t>119R - REUNI - Readequação da Infra-Estrutura da Universidade Federal de Alagoas (UFAL)</t>
  </si>
  <si>
    <t>0181 - Pagamento de Aposentadorias e Pensões - Servidores Civis</t>
  </si>
  <si>
    <t>2004 - Assistência Médica e Odontológica aos Servidores, Empregados e seus Dependentes</t>
  </si>
  <si>
    <t>2010 - Assistência Pré-Escolar aos Dependentes dos Servidores e Empregados</t>
  </si>
  <si>
    <t>2011 - Auxílio-Transporte aos Servidores e Empregados</t>
  </si>
  <si>
    <t>2012 - Auxílio-Alimentação aos Servidores e Empregados</t>
  </si>
  <si>
    <t>2992 - Funcionamento da Educação Profissional</t>
  </si>
  <si>
    <t>4002 - Assistência ao Estudante do Ensino de Graduação</t>
  </si>
  <si>
    <t>4004 - Serviços à Comunidade por meio da Extensão Universitária</t>
  </si>
  <si>
    <t>4006 - Funcionamento de Cursos de Pós-Graduação</t>
  </si>
  <si>
    <t>4008 - Acervo Bibliográfico Destinado às Instituições Federais de Ensino Superior e Hospitais de Ensino</t>
  </si>
  <si>
    <t>4009 - Funcionamento de Cursos de Graduação</t>
  </si>
  <si>
    <t>8282 - Reestruturação e Expansão das Universidades Federais - REUNI</t>
  </si>
  <si>
    <t>8429 - Formação Inicial e Continuada a Distância</t>
  </si>
  <si>
    <t>EXECUÇÃO ORÇAMENTÁRIA EXERCÍCIO - 2011</t>
  </si>
  <si>
    <t xml:space="preserve">FONTE </t>
  </si>
  <si>
    <t>153 - Contribuição para Financiamento da Seguridade Social - COFINS</t>
  </si>
  <si>
    <t>169 - Contribuição Patronal para o Plano de Seguridade Social do Servidor Público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</si>
</sst>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/>
    </xf>
    <xf numFmtId="10" fontId="5" fillId="33" borderId="10" xfId="49" applyNumberFormat="1" applyFont="1" applyFill="1" applyBorder="1" applyAlignment="1">
      <alignment horizontal="right" vertical="center"/>
    </xf>
    <xf numFmtId="10" fontId="7" fillId="35" borderId="10" xfId="49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10" fontId="7" fillId="34" borderId="10" xfId="49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22">
      <selection activeCell="B27" sqref="B27"/>
    </sheetView>
  </sheetViews>
  <sheetFormatPr defaultColWidth="9.140625" defaultRowHeight="12.75"/>
  <cols>
    <col min="1" max="1" width="78.140625" style="0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9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3.25" customHeight="1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1:12" ht="23.25" customHeight="1">
      <c r="A4" s="21" t="s">
        <v>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6" t="s">
        <v>0</v>
      </c>
      <c r="B6" s="12" t="s">
        <v>3</v>
      </c>
      <c r="C6" s="12" t="s">
        <v>4</v>
      </c>
      <c r="D6" s="12" t="s">
        <v>12</v>
      </c>
      <c r="E6" s="6" t="s">
        <v>5</v>
      </c>
      <c r="F6" s="6" t="s">
        <v>6</v>
      </c>
      <c r="G6" s="12" t="s">
        <v>13</v>
      </c>
      <c r="H6" s="12" t="s">
        <v>8</v>
      </c>
      <c r="I6" s="12" t="s">
        <v>7</v>
      </c>
      <c r="J6" s="12" t="s">
        <v>9</v>
      </c>
      <c r="K6" s="12" t="s">
        <v>10</v>
      </c>
    </row>
    <row r="7" spans="1:11" ht="39" thickBot="1">
      <c r="A7" s="16" t="s">
        <v>26</v>
      </c>
      <c r="B7" s="11">
        <v>549896</v>
      </c>
      <c r="C7" s="11">
        <v>549896</v>
      </c>
      <c r="D7" s="11">
        <v>527384.3</v>
      </c>
      <c r="E7" s="11">
        <v>527384.3</v>
      </c>
      <c r="F7" s="11">
        <v>518343.58</v>
      </c>
      <c r="G7" s="11">
        <f>C7-D7</f>
        <v>22511.699999999953</v>
      </c>
      <c r="H7" s="13">
        <f>C7-B7</f>
        <v>0</v>
      </c>
      <c r="I7" s="14">
        <f>D7/C7</f>
        <v>0.9590618953402099</v>
      </c>
      <c r="J7" s="14">
        <f>E7/D7</f>
        <v>1</v>
      </c>
      <c r="K7" s="14">
        <f>F7/E7</f>
        <v>0.9828574343225613</v>
      </c>
    </row>
    <row r="8" spans="1:11" ht="30" customHeight="1" thickBot="1">
      <c r="A8" s="7" t="s">
        <v>27</v>
      </c>
      <c r="B8" s="11">
        <v>5057700</v>
      </c>
      <c r="C8" s="11">
        <v>5057700</v>
      </c>
      <c r="D8" s="11">
        <v>4471178.55</v>
      </c>
      <c r="E8" s="11">
        <v>4082369.7199999997</v>
      </c>
      <c r="F8" s="11">
        <v>4028516.17</v>
      </c>
      <c r="G8" s="11">
        <f aca="true" t="shared" si="0" ref="G8:G25">C8-D8</f>
        <v>586521.4500000002</v>
      </c>
      <c r="H8" s="13">
        <f aca="true" t="shared" si="1" ref="H8:H25">C8-B8</f>
        <v>0</v>
      </c>
      <c r="I8" s="14">
        <f aca="true" t="shared" si="2" ref="I8:I25">D8/C8</f>
        <v>0.8840339581232576</v>
      </c>
      <c r="J8" s="14"/>
      <c r="K8" s="14"/>
    </row>
    <row r="9" spans="1:11" ht="30" customHeight="1" thickBot="1">
      <c r="A9" s="9" t="s">
        <v>28</v>
      </c>
      <c r="B9" s="11">
        <v>4165875</v>
      </c>
      <c r="C9" s="11">
        <v>3935271</v>
      </c>
      <c r="D9" s="11">
        <v>3934670.04</v>
      </c>
      <c r="E9" s="11">
        <v>3934670.04</v>
      </c>
      <c r="F9" s="11">
        <v>3934670.04</v>
      </c>
      <c r="G9" s="11">
        <f t="shared" si="0"/>
        <v>600.9599999999627</v>
      </c>
      <c r="H9" s="13">
        <f t="shared" si="1"/>
        <v>-230604</v>
      </c>
      <c r="I9" s="14">
        <f t="shared" si="2"/>
        <v>0.9998472887890059</v>
      </c>
      <c r="J9" s="14">
        <f>E9/D9</f>
        <v>1</v>
      </c>
      <c r="K9" s="14">
        <f>F9/E9</f>
        <v>1</v>
      </c>
    </row>
    <row r="10" spans="1:11" ht="30" customHeight="1" thickBot="1">
      <c r="A10" s="9" t="s">
        <v>1</v>
      </c>
      <c r="B10" s="11">
        <v>30972749</v>
      </c>
      <c r="C10" s="11">
        <v>38253458</v>
      </c>
      <c r="D10" s="11">
        <v>37875374.51</v>
      </c>
      <c r="E10" s="11">
        <v>37875374.51</v>
      </c>
      <c r="F10" s="11">
        <v>37875374.51</v>
      </c>
      <c r="G10" s="11">
        <f t="shared" si="0"/>
        <v>378083.4900000021</v>
      </c>
      <c r="H10" s="13">
        <f t="shared" si="1"/>
        <v>7280709</v>
      </c>
      <c r="I10" s="14">
        <f t="shared" si="2"/>
        <v>0.9901163578466553</v>
      </c>
      <c r="J10" s="14">
        <f>E10/D10</f>
        <v>1</v>
      </c>
      <c r="K10" s="14">
        <f>F10/E10</f>
        <v>1</v>
      </c>
    </row>
    <row r="11" spans="1:11" ht="30" customHeight="1" thickBot="1">
      <c r="A11" s="9" t="s">
        <v>29</v>
      </c>
      <c r="B11" s="11">
        <v>253435</v>
      </c>
      <c r="C11" s="11">
        <v>253435</v>
      </c>
      <c r="D11" s="11">
        <v>0</v>
      </c>
      <c r="E11" s="11">
        <v>0</v>
      </c>
      <c r="F11" s="11">
        <v>0</v>
      </c>
      <c r="G11" s="11">
        <f t="shared" si="0"/>
        <v>253435</v>
      </c>
      <c r="H11" s="13">
        <f t="shared" si="1"/>
        <v>0</v>
      </c>
      <c r="I11" s="14">
        <f t="shared" si="2"/>
        <v>0</v>
      </c>
      <c r="J11" s="14">
        <v>0</v>
      </c>
      <c r="K11" s="14">
        <v>0</v>
      </c>
    </row>
    <row r="12" spans="1:11" ht="30" customHeight="1" thickBot="1">
      <c r="A12" s="7" t="s">
        <v>30</v>
      </c>
      <c r="B12" s="11">
        <v>18324469</v>
      </c>
      <c r="C12" s="11">
        <v>18324469</v>
      </c>
      <c r="D12" s="11">
        <v>18120008.26</v>
      </c>
      <c r="E12" s="11">
        <v>4076168.55</v>
      </c>
      <c r="F12" s="11">
        <v>4073608.75</v>
      </c>
      <c r="G12" s="11">
        <f t="shared" si="0"/>
        <v>204460.73999999836</v>
      </c>
      <c r="H12" s="13">
        <f t="shared" si="1"/>
        <v>0</v>
      </c>
      <c r="I12" s="14">
        <f t="shared" si="2"/>
        <v>0.9888422011027987</v>
      </c>
      <c r="J12" s="14">
        <f aca="true" t="shared" si="3" ref="J12:J25">E12/D12</f>
        <v>0.22495401169314916</v>
      </c>
      <c r="K12" s="14">
        <f aca="true" t="shared" si="4" ref="K12:K25">F12/E12</f>
        <v>0.9993720083042199</v>
      </c>
    </row>
    <row r="13" spans="1:11" ht="30" customHeight="1" thickBot="1">
      <c r="A13" s="9" t="s">
        <v>31</v>
      </c>
      <c r="B13" s="11">
        <v>110551319</v>
      </c>
      <c r="C13" s="11">
        <v>124143498</v>
      </c>
      <c r="D13" s="11">
        <v>123171371.49000001</v>
      </c>
      <c r="E13" s="11">
        <v>123171371.49000001</v>
      </c>
      <c r="F13" s="11">
        <v>123171371.49000001</v>
      </c>
      <c r="G13" s="11">
        <f t="shared" si="0"/>
        <v>972126.5099999905</v>
      </c>
      <c r="H13" s="13">
        <f t="shared" si="1"/>
        <v>13592179</v>
      </c>
      <c r="I13" s="14">
        <f t="shared" si="2"/>
        <v>0.9921693320579706</v>
      </c>
      <c r="J13" s="14">
        <f t="shared" si="3"/>
        <v>1</v>
      </c>
      <c r="K13" s="14">
        <f t="shared" si="4"/>
        <v>1</v>
      </c>
    </row>
    <row r="14" spans="1:11" ht="30" customHeight="1" thickBot="1">
      <c r="A14" s="9" t="s">
        <v>32</v>
      </c>
      <c r="B14" s="11">
        <v>2856384</v>
      </c>
      <c r="C14" s="11">
        <v>3619934</v>
      </c>
      <c r="D14" s="11">
        <v>3574437.88</v>
      </c>
      <c r="E14" s="11">
        <v>3574437.88</v>
      </c>
      <c r="F14" s="11">
        <v>3574437.88</v>
      </c>
      <c r="G14" s="11">
        <f t="shared" si="0"/>
        <v>45496.12000000011</v>
      </c>
      <c r="H14" s="13">
        <f t="shared" si="1"/>
        <v>763550</v>
      </c>
      <c r="I14" s="14">
        <f t="shared" si="2"/>
        <v>0.9874317819054159</v>
      </c>
      <c r="J14" s="14">
        <f t="shared" si="3"/>
        <v>1</v>
      </c>
      <c r="K14" s="14">
        <f t="shared" si="4"/>
        <v>1</v>
      </c>
    </row>
    <row r="15" spans="1:11" ht="30" customHeight="1" thickBot="1">
      <c r="A15" s="9" t="s">
        <v>33</v>
      </c>
      <c r="B15" s="11">
        <v>191664</v>
      </c>
      <c r="C15" s="11">
        <v>236664</v>
      </c>
      <c r="D15" s="11">
        <v>224852.2</v>
      </c>
      <c r="E15" s="11">
        <v>224852.2</v>
      </c>
      <c r="F15" s="11">
        <v>224852.2</v>
      </c>
      <c r="G15" s="11">
        <f t="shared" si="0"/>
        <v>11811.799999999988</v>
      </c>
      <c r="H15" s="13">
        <f t="shared" si="1"/>
        <v>45000</v>
      </c>
      <c r="I15" s="14">
        <f t="shared" si="2"/>
        <v>0.9500904235540683</v>
      </c>
      <c r="J15" s="14">
        <f t="shared" si="3"/>
        <v>1</v>
      </c>
      <c r="K15" s="14">
        <f t="shared" si="4"/>
        <v>1</v>
      </c>
    </row>
    <row r="16" spans="1:11" ht="30" customHeight="1" thickBot="1">
      <c r="A16" s="9" t="s">
        <v>34</v>
      </c>
      <c r="B16" s="11">
        <v>1802202</v>
      </c>
      <c r="C16" s="11">
        <v>1602202</v>
      </c>
      <c r="D16" s="11">
        <v>1469010.73</v>
      </c>
      <c r="E16" s="11">
        <v>1469010.73</v>
      </c>
      <c r="F16" s="11">
        <v>1469010.73</v>
      </c>
      <c r="G16" s="11">
        <f t="shared" si="0"/>
        <v>133191.27000000002</v>
      </c>
      <c r="H16" s="13">
        <f t="shared" si="1"/>
        <v>-200000</v>
      </c>
      <c r="I16" s="14">
        <f t="shared" si="2"/>
        <v>0.916869864099533</v>
      </c>
      <c r="J16" s="14">
        <f t="shared" si="3"/>
        <v>1</v>
      </c>
      <c r="K16" s="14">
        <f t="shared" si="4"/>
        <v>1</v>
      </c>
    </row>
    <row r="17" spans="1:11" ht="30" customHeight="1" thickBot="1">
      <c r="A17" s="7" t="s">
        <v>35</v>
      </c>
      <c r="B17" s="11">
        <v>7814016</v>
      </c>
      <c r="C17" s="11">
        <v>8192016</v>
      </c>
      <c r="D17" s="11">
        <v>8163551.4</v>
      </c>
      <c r="E17" s="11">
        <v>8163551.4</v>
      </c>
      <c r="F17" s="11">
        <v>8163551.4</v>
      </c>
      <c r="G17" s="11">
        <f t="shared" si="0"/>
        <v>28464.599999999627</v>
      </c>
      <c r="H17" s="13">
        <f t="shared" si="1"/>
        <v>378000</v>
      </c>
      <c r="I17" s="14">
        <f t="shared" si="2"/>
        <v>0.9965253241692887</v>
      </c>
      <c r="J17" s="14">
        <f t="shared" si="3"/>
        <v>1</v>
      </c>
      <c r="K17" s="14">
        <f t="shared" si="4"/>
        <v>1</v>
      </c>
    </row>
    <row r="18" spans="1:11" ht="30" customHeight="1" thickBot="1">
      <c r="A18" s="9" t="s">
        <v>36</v>
      </c>
      <c r="B18" s="11">
        <v>450418</v>
      </c>
      <c r="C18" s="11">
        <v>450418</v>
      </c>
      <c r="D18" s="11">
        <v>437539.88</v>
      </c>
      <c r="E18" s="11">
        <v>272405.97</v>
      </c>
      <c r="F18" s="11">
        <v>259046.27999999997</v>
      </c>
      <c r="G18" s="11">
        <f t="shared" si="0"/>
        <v>12878.119999999995</v>
      </c>
      <c r="H18" s="13">
        <f t="shared" si="1"/>
        <v>0</v>
      </c>
      <c r="I18" s="14">
        <f t="shared" si="2"/>
        <v>0.9714085138693391</v>
      </c>
      <c r="J18" s="14">
        <f t="shared" si="3"/>
        <v>0.6225854658094251</v>
      </c>
      <c r="K18" s="14">
        <f t="shared" si="4"/>
        <v>0.9509566915879266</v>
      </c>
    </row>
    <row r="19" spans="1:11" ht="30" customHeight="1" thickBot="1">
      <c r="A19" s="7" t="s">
        <v>37</v>
      </c>
      <c r="B19" s="11">
        <v>9174675</v>
      </c>
      <c r="C19" s="11">
        <v>9174675</v>
      </c>
      <c r="D19" s="11">
        <v>9111383.43</v>
      </c>
      <c r="E19" s="11">
        <v>6784156.37</v>
      </c>
      <c r="F19" s="11">
        <v>6732010.65</v>
      </c>
      <c r="G19" s="11">
        <f t="shared" si="0"/>
        <v>63291.5700000003</v>
      </c>
      <c r="H19" s="13">
        <f t="shared" si="1"/>
        <v>0</v>
      </c>
      <c r="I19" s="14">
        <f t="shared" si="2"/>
        <v>0.9931014918784589</v>
      </c>
      <c r="J19" s="14">
        <f t="shared" si="3"/>
        <v>0.7445802739090742</v>
      </c>
      <c r="K19" s="14">
        <f t="shared" si="4"/>
        <v>0.9923136028776413</v>
      </c>
    </row>
    <row r="20" spans="1:11" ht="30" customHeight="1" thickBot="1">
      <c r="A20" s="9" t="s">
        <v>38</v>
      </c>
      <c r="B20" s="11">
        <v>571845</v>
      </c>
      <c r="C20" s="11">
        <v>571845</v>
      </c>
      <c r="D20" s="11">
        <v>232915.51</v>
      </c>
      <c r="E20" s="11">
        <v>213126.9</v>
      </c>
      <c r="F20" s="11">
        <v>212066.85</v>
      </c>
      <c r="G20" s="11">
        <f t="shared" si="0"/>
        <v>338929.49</v>
      </c>
      <c r="H20" s="13">
        <f t="shared" si="1"/>
        <v>0</v>
      </c>
      <c r="I20" s="14">
        <f t="shared" si="2"/>
        <v>0.4073053187489617</v>
      </c>
      <c r="J20" s="14">
        <f t="shared" si="3"/>
        <v>0.9150395351516092</v>
      </c>
      <c r="K20" s="14">
        <f t="shared" si="4"/>
        <v>0.9950262026989555</v>
      </c>
    </row>
    <row r="21" spans="1:11" ht="30" customHeight="1" thickBot="1">
      <c r="A21" s="7" t="s">
        <v>39</v>
      </c>
      <c r="B21" s="11">
        <v>400000</v>
      </c>
      <c r="C21" s="11">
        <v>400000</v>
      </c>
      <c r="D21" s="11">
        <v>400000</v>
      </c>
      <c r="E21" s="11">
        <v>400000</v>
      </c>
      <c r="F21" s="11">
        <v>400000</v>
      </c>
      <c r="G21" s="11">
        <f t="shared" si="0"/>
        <v>0</v>
      </c>
      <c r="H21" s="13">
        <f t="shared" si="1"/>
        <v>0</v>
      </c>
      <c r="I21" s="14">
        <f t="shared" si="2"/>
        <v>1</v>
      </c>
      <c r="J21" s="14">
        <f t="shared" si="3"/>
        <v>1</v>
      </c>
      <c r="K21" s="14">
        <f t="shared" si="4"/>
        <v>1</v>
      </c>
    </row>
    <row r="22" spans="1:11" ht="30" customHeight="1" thickBot="1">
      <c r="A22" s="9" t="s">
        <v>40</v>
      </c>
      <c r="B22" s="11">
        <v>1450000</v>
      </c>
      <c r="C22" s="11">
        <v>1450000</v>
      </c>
      <c r="D22" s="11">
        <v>1034050.13</v>
      </c>
      <c r="E22" s="11">
        <v>218345.84999999998</v>
      </c>
      <c r="F22" s="11">
        <v>195949.21000000002</v>
      </c>
      <c r="G22" s="11">
        <f t="shared" si="0"/>
        <v>415949.87</v>
      </c>
      <c r="H22" s="13">
        <f t="shared" si="1"/>
        <v>0</v>
      </c>
      <c r="I22" s="14">
        <f t="shared" si="2"/>
        <v>0.7131380206896551</v>
      </c>
      <c r="J22" s="14">
        <f t="shared" si="3"/>
        <v>0.2111559620421884</v>
      </c>
      <c r="K22" s="14">
        <f t="shared" si="4"/>
        <v>0.8974258498615845</v>
      </c>
    </row>
    <row r="23" spans="1:11" ht="30" customHeight="1" thickBot="1">
      <c r="A23" s="7" t="s">
        <v>41</v>
      </c>
      <c r="B23" s="11">
        <v>192259402</v>
      </c>
      <c r="C23" s="11">
        <v>234053039</v>
      </c>
      <c r="D23" s="11">
        <v>224227362.08</v>
      </c>
      <c r="E23" s="11">
        <v>216279824.94</v>
      </c>
      <c r="F23" s="11">
        <v>215450303.84</v>
      </c>
      <c r="G23" s="11">
        <f t="shared" si="0"/>
        <v>9825676.919999987</v>
      </c>
      <c r="H23" s="13">
        <f t="shared" si="1"/>
        <v>41793637</v>
      </c>
      <c r="I23" s="14">
        <f t="shared" si="2"/>
        <v>0.9580194431057997</v>
      </c>
      <c r="J23" s="14">
        <f t="shared" si="3"/>
        <v>0.9645558995731998</v>
      </c>
      <c r="K23" s="14">
        <f t="shared" si="4"/>
        <v>0.996164593252144</v>
      </c>
    </row>
    <row r="24" spans="1:11" ht="30" customHeight="1" thickBot="1">
      <c r="A24" s="9" t="s">
        <v>2</v>
      </c>
      <c r="B24" s="11">
        <v>1401000</v>
      </c>
      <c r="C24" s="11">
        <v>1401000</v>
      </c>
      <c r="D24" s="11">
        <v>842229.59</v>
      </c>
      <c r="E24" s="11">
        <v>762353.52</v>
      </c>
      <c r="F24" s="11">
        <v>668839.36</v>
      </c>
      <c r="G24" s="11">
        <f t="shared" si="0"/>
        <v>558770.41</v>
      </c>
      <c r="H24" s="13">
        <f t="shared" si="1"/>
        <v>0</v>
      </c>
      <c r="I24" s="14">
        <f t="shared" si="2"/>
        <v>0.6011631620271235</v>
      </c>
      <c r="J24" s="14">
        <f t="shared" si="3"/>
        <v>0.9051611687022301</v>
      </c>
      <c r="K24" s="14">
        <f t="shared" si="4"/>
        <v>0.8773349141222565</v>
      </c>
    </row>
    <row r="25" spans="1:11" ht="30" customHeight="1" thickBot="1">
      <c r="A25" s="9" t="s">
        <v>42</v>
      </c>
      <c r="B25" s="11">
        <v>9471582</v>
      </c>
      <c r="C25" s="11">
        <v>9471582</v>
      </c>
      <c r="D25" s="11">
        <v>8532799.360000001</v>
      </c>
      <c r="E25" s="11">
        <v>6393330.23</v>
      </c>
      <c r="F25" s="11">
        <v>5793949.49</v>
      </c>
      <c r="G25" s="11">
        <f t="shared" si="0"/>
        <v>938782.6399999987</v>
      </c>
      <c r="H25" s="13">
        <f t="shared" si="1"/>
        <v>0</v>
      </c>
      <c r="I25" s="14">
        <f t="shared" si="2"/>
        <v>0.9008842831113114</v>
      </c>
      <c r="J25" s="14">
        <f t="shared" si="3"/>
        <v>0.7492652716024955</v>
      </c>
      <c r="K25" s="14">
        <f t="shared" si="4"/>
        <v>0.9062490566829362</v>
      </c>
    </row>
    <row r="26" spans="1:11" ht="30" customHeight="1" thickBot="1">
      <c r="A26" s="9" t="s">
        <v>43</v>
      </c>
      <c r="B26" s="11">
        <v>1300000</v>
      </c>
      <c r="C26" s="11">
        <v>1300000</v>
      </c>
      <c r="D26" s="11">
        <v>890521.87</v>
      </c>
      <c r="E26" s="11">
        <v>649085.44</v>
      </c>
      <c r="F26" s="11">
        <v>631172.12</v>
      </c>
      <c r="G26" s="11">
        <f>C26-D26</f>
        <v>409478.13</v>
      </c>
      <c r="H26" s="13">
        <f>C26-B26</f>
        <v>0</v>
      </c>
      <c r="I26" s="14">
        <f>D26/C26</f>
        <v>0.685016823076923</v>
      </c>
      <c r="J26" s="14">
        <f>E26/D26</f>
        <v>0.7288820879828588</v>
      </c>
      <c r="K26" s="14">
        <f>F26/E26</f>
        <v>0.9724022156466798</v>
      </c>
    </row>
    <row r="27" spans="1:11" ht="13.5" thickBot="1">
      <c r="A27" s="17" t="s">
        <v>11</v>
      </c>
      <c r="B27" s="10">
        <f>SUM(B7:B26)</f>
        <v>399018631</v>
      </c>
      <c r="C27" s="10">
        <f>SUM(C7:C26)</f>
        <v>462441102</v>
      </c>
      <c r="D27" s="10">
        <f>SUM(D7:D26)</f>
        <v>447240641.21</v>
      </c>
      <c r="E27" s="10">
        <f>SUM(E7:E26)</f>
        <v>419071820.04</v>
      </c>
      <c r="F27" s="10">
        <f>SUM(F7:F26)</f>
        <v>417377074.5500001</v>
      </c>
      <c r="G27" s="10">
        <f>C27-D27</f>
        <v>15200460.790000021</v>
      </c>
      <c r="H27" s="10">
        <f>C27-B27</f>
        <v>63422471</v>
      </c>
      <c r="I27" s="15">
        <f>D27/C27</f>
        <v>0.9671299529296598</v>
      </c>
      <c r="J27" s="15">
        <f>E27/D27</f>
        <v>0.9370164100163397</v>
      </c>
      <c r="K27" s="15">
        <f>F27/E27</f>
        <v>0.995955954542975</v>
      </c>
    </row>
    <row r="28" ht="12.75">
      <c r="A28" s="4" t="s">
        <v>17</v>
      </c>
    </row>
  </sheetData>
  <sheetProtection/>
  <mergeCells count="4">
    <mergeCell ref="A4:K4"/>
    <mergeCell ref="A1:K1"/>
    <mergeCell ref="A2:K2"/>
    <mergeCell ref="A3:K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2.57421875" style="0" bestFit="1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9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3.25" customHeight="1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1:12" ht="23.25" customHeight="1">
      <c r="A4" s="21" t="s">
        <v>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6" t="s">
        <v>21</v>
      </c>
      <c r="B6" s="12" t="s">
        <v>3</v>
      </c>
      <c r="C6" s="12" t="s">
        <v>4</v>
      </c>
      <c r="D6" s="12" t="s">
        <v>12</v>
      </c>
      <c r="E6" s="6" t="s">
        <v>5</v>
      </c>
      <c r="F6" s="6" t="s">
        <v>6</v>
      </c>
      <c r="G6" s="12" t="s">
        <v>13</v>
      </c>
      <c r="H6" s="12" t="s">
        <v>8</v>
      </c>
      <c r="I6" s="12" t="s">
        <v>7</v>
      </c>
      <c r="J6" s="12" t="s">
        <v>9</v>
      </c>
      <c r="K6" s="12" t="s">
        <v>10</v>
      </c>
    </row>
    <row r="7" spans="1:11" ht="30" customHeight="1" thickBot="1">
      <c r="A7" s="7" t="s">
        <v>18</v>
      </c>
      <c r="B7" s="11">
        <v>295532573</v>
      </c>
      <c r="C7" s="11">
        <v>352860345</v>
      </c>
      <c r="D7" s="11">
        <v>349508741.47</v>
      </c>
      <c r="E7" s="11">
        <v>349508741.47</v>
      </c>
      <c r="F7" s="11">
        <v>349498324.99</v>
      </c>
      <c r="G7" s="11">
        <f>C7-D7</f>
        <v>3351603.5299999714</v>
      </c>
      <c r="H7" s="13">
        <f>C7-B7</f>
        <v>57327772</v>
      </c>
      <c r="I7" s="14">
        <f aca="true" t="shared" si="0" ref="I7:K10">D7/C7</f>
        <v>0.9905016146543756</v>
      </c>
      <c r="J7" s="14">
        <f t="shared" si="0"/>
        <v>1</v>
      </c>
      <c r="K7" s="14">
        <f t="shared" si="0"/>
        <v>0.9999701967969207</v>
      </c>
    </row>
    <row r="8" spans="1:11" ht="30" customHeight="1" thickBot="1">
      <c r="A8" s="7" t="s">
        <v>19</v>
      </c>
      <c r="B8" s="11">
        <v>68968584</v>
      </c>
      <c r="C8" s="11">
        <v>75063283</v>
      </c>
      <c r="D8" s="11">
        <v>68360658.59</v>
      </c>
      <c r="E8" s="11">
        <v>63739656.33</v>
      </c>
      <c r="F8" s="11">
        <v>62096853.730000004</v>
      </c>
      <c r="G8" s="11">
        <f>C8-D8</f>
        <v>6702624.409999996</v>
      </c>
      <c r="H8" s="13">
        <f>C8-B8</f>
        <v>6094699</v>
      </c>
      <c r="I8" s="14">
        <f t="shared" si="0"/>
        <v>0.910707017570761</v>
      </c>
      <c r="J8" s="14">
        <f t="shared" si="0"/>
        <v>0.9324026076501847</v>
      </c>
      <c r="K8" s="14">
        <f t="shared" si="0"/>
        <v>0.9742263655847987</v>
      </c>
    </row>
    <row r="9" spans="1:11" ht="30" customHeight="1" thickBot="1">
      <c r="A9" s="9" t="s">
        <v>20</v>
      </c>
      <c r="B9" s="11">
        <v>34517474</v>
      </c>
      <c r="C9" s="11">
        <v>34517474</v>
      </c>
      <c r="D9" s="11">
        <v>29371241.150000002</v>
      </c>
      <c r="E9" s="11">
        <v>5823422.24</v>
      </c>
      <c r="F9" s="11">
        <v>5781895.83</v>
      </c>
      <c r="G9" s="11">
        <f>C9-D9</f>
        <v>5146232.849999998</v>
      </c>
      <c r="H9" s="13">
        <f>C9-B9</f>
        <v>0</v>
      </c>
      <c r="I9" s="14">
        <f t="shared" si="0"/>
        <v>0.8509093437717952</v>
      </c>
      <c r="J9" s="14">
        <f t="shared" si="0"/>
        <v>0.19826953209976964</v>
      </c>
      <c r="K9" s="14">
        <f t="shared" si="0"/>
        <v>0.9928690710910909</v>
      </c>
    </row>
    <row r="10" spans="1:11" ht="30" customHeight="1" thickBot="1">
      <c r="A10" s="8" t="s">
        <v>11</v>
      </c>
      <c r="B10" s="10">
        <f>SUM(B7:B9)</f>
        <v>399018631</v>
      </c>
      <c r="C10" s="10">
        <f>SUM(C7:C9)</f>
        <v>462441102</v>
      </c>
      <c r="D10" s="10">
        <f>SUM(D7:D9)</f>
        <v>447240641.21000004</v>
      </c>
      <c r="E10" s="10">
        <f>SUM(E7:E9)</f>
        <v>419071820.04</v>
      </c>
      <c r="F10" s="10">
        <f>SUM(F7:F9)</f>
        <v>417377074.55</v>
      </c>
      <c r="G10" s="10">
        <f>C10-D10</f>
        <v>15200460.789999962</v>
      </c>
      <c r="H10" s="10">
        <f>C10-B10</f>
        <v>63422471</v>
      </c>
      <c r="I10" s="15">
        <f t="shared" si="0"/>
        <v>0.9671299529296599</v>
      </c>
      <c r="J10" s="15">
        <f t="shared" si="0"/>
        <v>0.9370164100163396</v>
      </c>
      <c r="K10" s="15">
        <f t="shared" si="0"/>
        <v>0.9959559545429749</v>
      </c>
    </row>
    <row r="11" ht="12.75">
      <c r="A11" s="5" t="s">
        <v>17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8.140625" style="0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9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3.25" customHeight="1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1:12" ht="23.25" customHeight="1">
      <c r="A4" s="21" t="s">
        <v>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6" t="s">
        <v>45</v>
      </c>
      <c r="B6" s="12" t="s">
        <v>3</v>
      </c>
      <c r="C6" s="12" t="s">
        <v>4</v>
      </c>
      <c r="D6" s="12" t="s">
        <v>12</v>
      </c>
      <c r="E6" s="6" t="s">
        <v>5</v>
      </c>
      <c r="F6" s="6" t="s">
        <v>6</v>
      </c>
      <c r="G6" s="12" t="s">
        <v>13</v>
      </c>
      <c r="H6" s="12" t="s">
        <v>8</v>
      </c>
      <c r="I6" s="12" t="s">
        <v>7</v>
      </c>
      <c r="J6" s="12" t="s">
        <v>9</v>
      </c>
      <c r="K6" s="12" t="s">
        <v>10</v>
      </c>
    </row>
    <row r="7" spans="1:11" ht="30" customHeight="1" thickBot="1">
      <c r="A7" s="9" t="s">
        <v>22</v>
      </c>
      <c r="B7" s="11">
        <v>18481131</v>
      </c>
      <c r="C7" s="11">
        <v>69836744</v>
      </c>
      <c r="D7" s="11">
        <v>67309931.10000001</v>
      </c>
      <c r="E7" s="11">
        <v>64962915.43000001</v>
      </c>
      <c r="F7" s="11">
        <v>64899293.18</v>
      </c>
      <c r="G7" s="11">
        <f aca="true" t="shared" si="0" ref="G7:G13">C7-D7</f>
        <v>2526812.899999991</v>
      </c>
      <c r="H7" s="13">
        <f aca="true" t="shared" si="1" ref="H7:H13">C7-B7</f>
        <v>51355613</v>
      </c>
      <c r="I7" s="14">
        <f aca="true" t="shared" si="2" ref="I7:K9">D7/C7</f>
        <v>0.9638182888366046</v>
      </c>
      <c r="J7" s="14">
        <f t="shared" si="2"/>
        <v>0.9651312127104524</v>
      </c>
      <c r="K7" s="14">
        <f t="shared" si="2"/>
        <v>0.9990206373962917</v>
      </c>
    </row>
    <row r="8" spans="1:11" ht="30" customHeight="1" thickBot="1">
      <c r="A8" s="7" t="s">
        <v>23</v>
      </c>
      <c r="B8" s="11">
        <v>264744864</v>
      </c>
      <c r="C8" s="11">
        <v>271703573</v>
      </c>
      <c r="D8" s="11">
        <v>265117021.08</v>
      </c>
      <c r="E8" s="11">
        <v>239478420.82</v>
      </c>
      <c r="F8" s="11">
        <v>237854229.88</v>
      </c>
      <c r="G8" s="11">
        <f t="shared" si="0"/>
        <v>6586551.919999987</v>
      </c>
      <c r="H8" s="13">
        <f t="shared" si="1"/>
        <v>6958709</v>
      </c>
      <c r="I8" s="14">
        <f t="shared" si="2"/>
        <v>0.9757583168771947</v>
      </c>
      <c r="J8" s="14">
        <f t="shared" si="2"/>
        <v>0.903293269683113</v>
      </c>
      <c r="K8" s="14">
        <f t="shared" si="2"/>
        <v>0.9932177983534441</v>
      </c>
    </row>
    <row r="9" spans="1:11" ht="30" customHeight="1" thickBot="1">
      <c r="A9" s="9" t="s">
        <v>46</v>
      </c>
      <c r="B9" s="11">
        <v>5552790</v>
      </c>
      <c r="C9" s="11">
        <v>5552790</v>
      </c>
      <c r="D9" s="11">
        <v>5534600.11</v>
      </c>
      <c r="E9" s="11">
        <v>5534600.11</v>
      </c>
      <c r="F9" s="11">
        <v>5534600.11</v>
      </c>
      <c r="G9" s="11">
        <f t="shared" si="0"/>
        <v>18189.889999999665</v>
      </c>
      <c r="H9" s="13">
        <f t="shared" si="1"/>
        <v>0</v>
      </c>
      <c r="I9" s="14">
        <f t="shared" si="2"/>
        <v>0.9967241891013348</v>
      </c>
      <c r="J9" s="14">
        <f t="shared" si="2"/>
        <v>1</v>
      </c>
      <c r="K9" s="14">
        <f t="shared" si="2"/>
        <v>1</v>
      </c>
    </row>
    <row r="10" spans="1:11" ht="30" customHeight="1" thickBot="1">
      <c r="A10" s="9" t="s">
        <v>24</v>
      </c>
      <c r="B10" s="11">
        <v>33408527</v>
      </c>
      <c r="C10" s="11">
        <v>33408527</v>
      </c>
      <c r="D10" s="11">
        <v>33252457.7</v>
      </c>
      <c r="E10" s="11">
        <v>33252457.7</v>
      </c>
      <c r="F10" s="11">
        <v>33252457.7</v>
      </c>
      <c r="G10" s="11">
        <f>C10-D10</f>
        <v>156069.30000000075</v>
      </c>
      <c r="H10" s="13">
        <f>C10-B10</f>
        <v>0</v>
      </c>
      <c r="I10" s="14">
        <f>D10/C10</f>
        <v>0.9953284591086581</v>
      </c>
      <c r="J10" s="14">
        <f>E10/D10</f>
        <v>1</v>
      </c>
      <c r="K10" s="14">
        <f>F10/E10</f>
        <v>1</v>
      </c>
    </row>
    <row r="11" spans="1:11" ht="30" customHeight="1" thickBot="1">
      <c r="A11" s="9" t="s">
        <v>47</v>
      </c>
      <c r="B11" s="11">
        <v>71522645</v>
      </c>
      <c r="C11" s="11">
        <v>71522645</v>
      </c>
      <c r="D11" s="11">
        <v>70894334.22</v>
      </c>
      <c r="E11" s="11">
        <v>70894334.22</v>
      </c>
      <c r="F11" s="11">
        <v>70894334.22</v>
      </c>
      <c r="G11" s="11">
        <f t="shared" si="0"/>
        <v>628310.7800000012</v>
      </c>
      <c r="H11" s="13">
        <f t="shared" si="1"/>
        <v>0</v>
      </c>
      <c r="I11" s="14">
        <f>D11/C11</f>
        <v>0.9912152189002518</v>
      </c>
      <c r="J11" s="14">
        <v>0</v>
      </c>
      <c r="K11" s="14">
        <v>0</v>
      </c>
    </row>
    <row r="12" spans="1:11" ht="30" customHeight="1" thickBot="1">
      <c r="A12" s="9" t="s">
        <v>25</v>
      </c>
      <c r="B12" s="11">
        <v>5308674</v>
      </c>
      <c r="C12" s="11">
        <v>10416823</v>
      </c>
      <c r="D12" s="11">
        <v>5132297.000000001</v>
      </c>
      <c r="E12" s="11">
        <v>4949091.760000001</v>
      </c>
      <c r="F12" s="11">
        <v>4942159.460000001</v>
      </c>
      <c r="G12" s="11">
        <f>C12-D12</f>
        <v>5284525.999999999</v>
      </c>
      <c r="H12" s="13">
        <f>C12-B12</f>
        <v>5108149</v>
      </c>
      <c r="I12" s="14">
        <f>D12/C12</f>
        <v>0.4926931176616902</v>
      </c>
      <c r="J12" s="14">
        <v>0</v>
      </c>
      <c r="K12" s="14">
        <v>0</v>
      </c>
    </row>
    <row r="13" spans="1:11" ht="30" customHeight="1" thickBot="1">
      <c r="A13" s="17" t="s">
        <v>11</v>
      </c>
      <c r="B13" s="10">
        <f>SUM(B7:B12)</f>
        <v>399018631</v>
      </c>
      <c r="C13" s="10">
        <f>SUM(C7:C12)</f>
        <v>462441102</v>
      </c>
      <c r="D13" s="10">
        <f>SUM(D7:D12)</f>
        <v>447240641.21000004</v>
      </c>
      <c r="E13" s="10">
        <f>SUM(E7:E12)</f>
        <v>419071820.03999996</v>
      </c>
      <c r="F13" s="10">
        <f>SUM(F7:F12)</f>
        <v>417377074.55</v>
      </c>
      <c r="G13" s="10">
        <f t="shared" si="0"/>
        <v>15200460.789999962</v>
      </c>
      <c r="H13" s="10">
        <f t="shared" si="1"/>
        <v>63422471</v>
      </c>
      <c r="I13" s="15">
        <f>D13/C13</f>
        <v>0.9671299529296599</v>
      </c>
      <c r="J13" s="15">
        <f>E13/D13</f>
        <v>0.9370164100163395</v>
      </c>
      <c r="K13" s="15">
        <f>F13/E13</f>
        <v>0.995955954542975</v>
      </c>
    </row>
    <row r="14" ht="12.75">
      <c r="A14" s="4" t="s">
        <v>17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78.140625" style="0" customWidth="1"/>
    <col min="2" max="2" width="27.28125" style="0" bestFit="1" customWidth="1"/>
    <col min="3" max="4" width="10.8515625" style="0" bestFit="1" customWidth="1"/>
    <col min="5" max="5" width="12.57421875" style="0" bestFit="1" customWidth="1"/>
    <col min="6" max="6" width="11.00390625" style="0" bestFit="1" customWidth="1"/>
    <col min="7" max="7" width="10.8515625" style="0" bestFit="1" customWidth="1"/>
    <col min="8" max="8" width="12.28125" style="0" customWidth="1"/>
    <col min="9" max="9" width="9.8515625" style="0" bestFit="1" customWidth="1"/>
    <col min="10" max="10" width="9.57421875" style="0" customWidth="1"/>
    <col min="12" max="12" width="10.7109375" style="0" customWidth="1"/>
  </cols>
  <sheetData>
    <row r="1" spans="1:13" ht="12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ht="23.25" customHeight="1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</row>
    <row r="4" spans="1:13" ht="23.25" customHeight="1">
      <c r="A4" s="21" t="s">
        <v>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"/>
    </row>
    <row r="5" spans="1:13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2" ht="39" thickBot="1">
      <c r="A6" s="6" t="s">
        <v>0</v>
      </c>
      <c r="B6" s="6" t="s">
        <v>21</v>
      </c>
      <c r="C6" s="12" t="s">
        <v>3</v>
      </c>
      <c r="D6" s="12" t="s">
        <v>4</v>
      </c>
      <c r="E6" s="12" t="s">
        <v>12</v>
      </c>
      <c r="F6" s="6" t="s">
        <v>5</v>
      </c>
      <c r="G6" s="6" t="s">
        <v>6</v>
      </c>
      <c r="H6" s="12" t="s">
        <v>13</v>
      </c>
      <c r="I6" s="12" t="s">
        <v>8</v>
      </c>
      <c r="J6" s="12" t="s">
        <v>7</v>
      </c>
      <c r="K6" s="12" t="s">
        <v>9</v>
      </c>
      <c r="L6" s="12" t="s">
        <v>10</v>
      </c>
    </row>
    <row r="7" spans="1:12" ht="39" thickBot="1">
      <c r="A7" s="16" t="s">
        <v>26</v>
      </c>
      <c r="B7" s="9" t="s">
        <v>18</v>
      </c>
      <c r="C7" s="11">
        <v>549896</v>
      </c>
      <c r="D7" s="11">
        <v>549896</v>
      </c>
      <c r="E7" s="11">
        <v>527384.3</v>
      </c>
      <c r="F7" s="11">
        <v>527384.3</v>
      </c>
      <c r="G7" s="11">
        <v>518343.58</v>
      </c>
      <c r="H7" s="11">
        <f>D7-E7</f>
        <v>22511.699999999953</v>
      </c>
      <c r="I7" s="13">
        <f>D7-C7</f>
        <v>0</v>
      </c>
      <c r="J7" s="14">
        <f>E7/D7</f>
        <v>0.9590618953402099</v>
      </c>
      <c r="K7" s="14">
        <f>F7/E7</f>
        <v>1</v>
      </c>
      <c r="L7" s="14">
        <f>G7/F7</f>
        <v>0.9828574343225613</v>
      </c>
    </row>
    <row r="8" spans="1:12" ht="30" customHeight="1" thickBot="1">
      <c r="A8" s="7" t="s">
        <v>27</v>
      </c>
      <c r="B8" s="7" t="s">
        <v>19</v>
      </c>
      <c r="C8" s="11">
        <v>4437700</v>
      </c>
      <c r="D8" s="11">
        <v>4437700</v>
      </c>
      <c r="E8" s="11">
        <v>4396643.47</v>
      </c>
      <c r="F8" s="11">
        <v>4047706.63</v>
      </c>
      <c r="G8" s="11">
        <v>3993853.08</v>
      </c>
      <c r="H8" s="11">
        <f aca="true" t="shared" si="0" ref="H8:H27">D8-E8</f>
        <v>41056.53000000026</v>
      </c>
      <c r="I8" s="13">
        <f aca="true" t="shared" si="1" ref="I8:I34">D8-C8</f>
        <v>0</v>
      </c>
      <c r="J8" s="14">
        <f aca="true" t="shared" si="2" ref="J8:J34">E8/D8</f>
        <v>0.9907482412060301</v>
      </c>
      <c r="K8" s="14">
        <f aca="true" t="shared" si="3" ref="K8:K34">F8/E8</f>
        <v>0.9206356297978376</v>
      </c>
      <c r="L8" s="14">
        <f aca="true" t="shared" si="4" ref="L8:L34">G8/F8</f>
        <v>0.9866952931813638</v>
      </c>
    </row>
    <row r="9" spans="1:12" ht="30" customHeight="1" thickBot="1">
      <c r="A9" s="9" t="s">
        <v>27</v>
      </c>
      <c r="B9" s="9" t="s">
        <v>20</v>
      </c>
      <c r="C9" s="11">
        <v>620000</v>
      </c>
      <c r="D9" s="11">
        <v>620000</v>
      </c>
      <c r="E9" s="11">
        <v>74535.08</v>
      </c>
      <c r="F9" s="11">
        <v>34663.09</v>
      </c>
      <c r="G9" s="11">
        <v>34663.09</v>
      </c>
      <c r="H9" s="11">
        <f t="shared" si="0"/>
        <v>545464.92</v>
      </c>
      <c r="I9" s="13">
        <f t="shared" si="1"/>
        <v>0</v>
      </c>
      <c r="J9" s="14">
        <f t="shared" si="2"/>
        <v>0.12021787096774193</v>
      </c>
      <c r="K9" s="14">
        <f t="shared" si="3"/>
        <v>0.4650573931093922</v>
      </c>
      <c r="L9" s="14">
        <f t="shared" si="4"/>
        <v>1</v>
      </c>
    </row>
    <row r="10" spans="1:12" ht="30" customHeight="1" thickBot="1">
      <c r="A10" s="9" t="s">
        <v>28</v>
      </c>
      <c r="B10" s="9" t="s">
        <v>18</v>
      </c>
      <c r="C10" s="11">
        <v>4165875</v>
      </c>
      <c r="D10" s="11">
        <v>3935271</v>
      </c>
      <c r="E10" s="11">
        <v>3934670.04</v>
      </c>
      <c r="F10" s="11">
        <v>3934670.04</v>
      </c>
      <c r="G10" s="11">
        <v>3934670.04</v>
      </c>
      <c r="H10" s="11">
        <f t="shared" si="0"/>
        <v>600.9599999999627</v>
      </c>
      <c r="I10" s="13">
        <f t="shared" si="1"/>
        <v>-230604</v>
      </c>
      <c r="J10" s="14">
        <f t="shared" si="2"/>
        <v>0.9998472887890059</v>
      </c>
      <c r="K10" s="14">
        <f t="shared" si="3"/>
        <v>1</v>
      </c>
      <c r="L10" s="14">
        <f t="shared" si="4"/>
        <v>1</v>
      </c>
    </row>
    <row r="11" spans="1:12" ht="30" customHeight="1" thickBot="1">
      <c r="A11" s="9" t="s">
        <v>1</v>
      </c>
      <c r="B11" s="9" t="s">
        <v>18</v>
      </c>
      <c r="C11" s="11">
        <v>30972749</v>
      </c>
      <c r="D11" s="11">
        <v>38253458</v>
      </c>
      <c r="E11" s="11">
        <v>37875374.51</v>
      </c>
      <c r="F11" s="11">
        <v>37875374.51</v>
      </c>
      <c r="G11" s="11">
        <v>37875374.51</v>
      </c>
      <c r="H11" s="11">
        <f t="shared" si="0"/>
        <v>378083.4900000021</v>
      </c>
      <c r="I11" s="13">
        <f t="shared" si="1"/>
        <v>7280709</v>
      </c>
      <c r="J11" s="14">
        <f t="shared" si="2"/>
        <v>0.9901163578466553</v>
      </c>
      <c r="K11" s="14">
        <f t="shared" si="3"/>
        <v>1</v>
      </c>
      <c r="L11" s="14">
        <f t="shared" si="4"/>
        <v>1</v>
      </c>
    </row>
    <row r="12" spans="1:12" ht="30" customHeight="1" thickBot="1">
      <c r="A12" s="7" t="s">
        <v>29</v>
      </c>
      <c r="B12" s="7" t="s">
        <v>19</v>
      </c>
      <c r="C12" s="11">
        <v>253435</v>
      </c>
      <c r="D12" s="11">
        <v>253435</v>
      </c>
      <c r="E12" s="11">
        <v>0</v>
      </c>
      <c r="F12" s="11">
        <v>0</v>
      </c>
      <c r="G12" s="11">
        <v>0</v>
      </c>
      <c r="H12" s="11">
        <f t="shared" si="0"/>
        <v>253435</v>
      </c>
      <c r="I12" s="13">
        <f t="shared" si="1"/>
        <v>0</v>
      </c>
      <c r="J12" s="14">
        <f t="shared" si="2"/>
        <v>0</v>
      </c>
      <c r="K12" s="14"/>
      <c r="L12" s="14"/>
    </row>
    <row r="13" spans="1:12" ht="30" customHeight="1" thickBot="1">
      <c r="A13" s="9" t="s">
        <v>30</v>
      </c>
      <c r="B13" s="9" t="s">
        <v>20</v>
      </c>
      <c r="C13" s="11">
        <v>18324469</v>
      </c>
      <c r="D13" s="11">
        <v>18324469</v>
      </c>
      <c r="E13" s="11">
        <v>18120008.26</v>
      </c>
      <c r="F13" s="11">
        <v>4076168.55</v>
      </c>
      <c r="G13" s="11">
        <v>4073608.75</v>
      </c>
      <c r="H13" s="11">
        <f t="shared" si="0"/>
        <v>204460.73999999836</v>
      </c>
      <c r="I13" s="13">
        <f t="shared" si="1"/>
        <v>0</v>
      </c>
      <c r="J13" s="14">
        <f t="shared" si="2"/>
        <v>0.9888422011027987</v>
      </c>
      <c r="K13" s="14">
        <f t="shared" si="3"/>
        <v>0.22495401169314916</v>
      </c>
      <c r="L13" s="14">
        <f t="shared" si="4"/>
        <v>0.9993720083042199</v>
      </c>
    </row>
    <row r="14" spans="1:12" ht="30" customHeight="1" thickBot="1">
      <c r="A14" s="9" t="s">
        <v>31</v>
      </c>
      <c r="B14" s="9" t="s">
        <v>18</v>
      </c>
      <c r="C14" s="11">
        <v>110551319</v>
      </c>
      <c r="D14" s="11">
        <v>124143498</v>
      </c>
      <c r="E14" s="11">
        <v>123171371.49000001</v>
      </c>
      <c r="F14" s="11">
        <v>123171371.49000001</v>
      </c>
      <c r="G14" s="11">
        <v>123171371.49000001</v>
      </c>
      <c r="H14" s="11">
        <f t="shared" si="0"/>
        <v>972126.5099999905</v>
      </c>
      <c r="I14" s="13">
        <f t="shared" si="1"/>
        <v>13592179</v>
      </c>
      <c r="J14" s="14">
        <f t="shared" si="2"/>
        <v>0.9921693320579706</v>
      </c>
      <c r="K14" s="14">
        <f t="shared" si="3"/>
        <v>1</v>
      </c>
      <c r="L14" s="14">
        <f t="shared" si="4"/>
        <v>1</v>
      </c>
    </row>
    <row r="15" spans="1:12" ht="30" customHeight="1" thickBot="1">
      <c r="A15" s="9" t="s">
        <v>32</v>
      </c>
      <c r="B15" s="9" t="s">
        <v>19</v>
      </c>
      <c r="C15" s="11">
        <v>2856384</v>
      </c>
      <c r="D15" s="11">
        <v>3619934</v>
      </c>
      <c r="E15" s="11">
        <v>3574437.88</v>
      </c>
      <c r="F15" s="11">
        <v>3574437.88</v>
      </c>
      <c r="G15" s="11">
        <v>3574437.88</v>
      </c>
      <c r="H15" s="11">
        <f t="shared" si="0"/>
        <v>45496.12000000011</v>
      </c>
      <c r="I15" s="13">
        <f t="shared" si="1"/>
        <v>763550</v>
      </c>
      <c r="J15" s="14">
        <f t="shared" si="2"/>
        <v>0.9874317819054159</v>
      </c>
      <c r="K15" s="14">
        <f t="shared" si="3"/>
        <v>1</v>
      </c>
      <c r="L15" s="14">
        <f t="shared" si="4"/>
        <v>1</v>
      </c>
    </row>
    <row r="16" spans="1:12" ht="30" customHeight="1" thickBot="1">
      <c r="A16" s="9" t="s">
        <v>33</v>
      </c>
      <c r="B16" s="9" t="s">
        <v>19</v>
      </c>
      <c r="C16" s="11">
        <v>191664</v>
      </c>
      <c r="D16" s="11">
        <v>236664</v>
      </c>
      <c r="E16" s="11">
        <v>224852.2</v>
      </c>
      <c r="F16" s="11">
        <v>224852.2</v>
      </c>
      <c r="G16" s="11">
        <v>224852.2</v>
      </c>
      <c r="H16" s="11">
        <f t="shared" si="0"/>
        <v>11811.799999999988</v>
      </c>
      <c r="I16" s="13">
        <f t="shared" si="1"/>
        <v>45000</v>
      </c>
      <c r="J16" s="14">
        <f t="shared" si="2"/>
        <v>0.9500904235540683</v>
      </c>
      <c r="K16" s="14">
        <f t="shared" si="3"/>
        <v>1</v>
      </c>
      <c r="L16" s="14">
        <f t="shared" si="4"/>
        <v>1</v>
      </c>
    </row>
    <row r="17" spans="1:12" ht="30" customHeight="1" thickBot="1">
      <c r="A17" s="7" t="s">
        <v>34</v>
      </c>
      <c r="B17" s="7" t="s">
        <v>19</v>
      </c>
      <c r="C17" s="11">
        <v>1802202</v>
      </c>
      <c r="D17" s="11">
        <v>1602202</v>
      </c>
      <c r="E17" s="11">
        <v>1469010.73</v>
      </c>
      <c r="F17" s="11">
        <v>1469010.73</v>
      </c>
      <c r="G17" s="11">
        <v>1469010.73</v>
      </c>
      <c r="H17" s="11">
        <f t="shared" si="0"/>
        <v>133191.27000000002</v>
      </c>
      <c r="I17" s="13">
        <f t="shared" si="1"/>
        <v>-200000</v>
      </c>
      <c r="J17" s="14">
        <f t="shared" si="2"/>
        <v>0.916869864099533</v>
      </c>
      <c r="K17" s="14">
        <f t="shared" si="3"/>
        <v>1</v>
      </c>
      <c r="L17" s="14">
        <f t="shared" si="4"/>
        <v>1</v>
      </c>
    </row>
    <row r="18" spans="1:12" ht="30" customHeight="1" thickBot="1">
      <c r="A18" s="9" t="s">
        <v>35</v>
      </c>
      <c r="B18" s="9" t="s">
        <v>19</v>
      </c>
      <c r="C18" s="11">
        <v>7814016</v>
      </c>
      <c r="D18" s="11">
        <v>8192016</v>
      </c>
      <c r="E18" s="11">
        <v>8163551.4</v>
      </c>
      <c r="F18" s="11">
        <v>8163551.4</v>
      </c>
      <c r="G18" s="11">
        <v>8163551.4</v>
      </c>
      <c r="H18" s="11">
        <f t="shared" si="0"/>
        <v>28464.599999999627</v>
      </c>
      <c r="I18" s="13">
        <f t="shared" si="1"/>
        <v>378000</v>
      </c>
      <c r="J18" s="14">
        <f t="shared" si="2"/>
        <v>0.9965253241692887</v>
      </c>
      <c r="K18" s="14">
        <f t="shared" si="3"/>
        <v>1</v>
      </c>
      <c r="L18" s="14">
        <f t="shared" si="4"/>
        <v>1</v>
      </c>
    </row>
    <row r="19" spans="1:12" ht="30" customHeight="1" thickBot="1">
      <c r="A19" s="7" t="s">
        <v>36</v>
      </c>
      <c r="B19" s="7" t="s">
        <v>19</v>
      </c>
      <c r="C19" s="11">
        <v>350418</v>
      </c>
      <c r="D19" s="11">
        <v>350418</v>
      </c>
      <c r="E19" s="11">
        <v>337550.3</v>
      </c>
      <c r="F19" s="11">
        <v>272405.97</v>
      </c>
      <c r="G19" s="11">
        <v>259046.27999999997</v>
      </c>
      <c r="H19" s="11">
        <f t="shared" si="0"/>
        <v>12867.700000000012</v>
      </c>
      <c r="I19" s="13">
        <f t="shared" si="1"/>
        <v>0</v>
      </c>
      <c r="J19" s="14">
        <f t="shared" si="2"/>
        <v>0.963278998224977</v>
      </c>
      <c r="K19" s="14">
        <f t="shared" si="3"/>
        <v>0.807008525840445</v>
      </c>
      <c r="L19" s="14">
        <f t="shared" si="4"/>
        <v>0.9509566915879266</v>
      </c>
    </row>
    <row r="20" spans="1:12" ht="30" customHeight="1" thickBot="1">
      <c r="A20" s="9" t="s">
        <v>36</v>
      </c>
      <c r="B20" s="9" t="s">
        <v>20</v>
      </c>
      <c r="C20" s="11">
        <v>100000</v>
      </c>
      <c r="D20" s="11">
        <v>100000</v>
      </c>
      <c r="E20" s="11">
        <v>99989.58</v>
      </c>
      <c r="F20" s="11">
        <v>0</v>
      </c>
      <c r="G20" s="11">
        <v>0</v>
      </c>
      <c r="H20" s="11">
        <f t="shared" si="0"/>
        <v>10.419999999998254</v>
      </c>
      <c r="I20" s="13">
        <f t="shared" si="1"/>
        <v>0</v>
      </c>
      <c r="J20" s="14">
        <f t="shared" si="2"/>
        <v>0.9998958</v>
      </c>
      <c r="K20" s="14">
        <f t="shared" si="3"/>
        <v>0</v>
      </c>
      <c r="L20" s="14"/>
    </row>
    <row r="21" spans="1:12" ht="30" customHeight="1" thickBot="1">
      <c r="A21" s="7" t="s">
        <v>37</v>
      </c>
      <c r="B21" s="7" t="s">
        <v>19</v>
      </c>
      <c r="C21" s="11">
        <v>6474675</v>
      </c>
      <c r="D21" s="11">
        <v>6474675</v>
      </c>
      <c r="E21" s="11">
        <v>6474654</v>
      </c>
      <c r="F21" s="11">
        <v>6463822.43</v>
      </c>
      <c r="G21" s="11">
        <v>6411676.71</v>
      </c>
      <c r="H21" s="11">
        <f t="shared" si="0"/>
        <v>21</v>
      </c>
      <c r="I21" s="13">
        <f t="shared" si="1"/>
        <v>0</v>
      </c>
      <c r="J21" s="14">
        <f t="shared" si="2"/>
        <v>0.9999967565939604</v>
      </c>
      <c r="K21" s="14">
        <f t="shared" si="3"/>
        <v>0.998327081261794</v>
      </c>
      <c r="L21" s="14">
        <f t="shared" si="4"/>
        <v>0.991932680613567</v>
      </c>
    </row>
    <row r="22" spans="1:12" ht="30" customHeight="1" thickBot="1">
      <c r="A22" s="9" t="s">
        <v>37</v>
      </c>
      <c r="B22" s="9" t="s">
        <v>20</v>
      </c>
      <c r="C22" s="11">
        <v>2700000</v>
      </c>
      <c r="D22" s="11">
        <v>2700000</v>
      </c>
      <c r="E22" s="11">
        <v>2636729.43</v>
      </c>
      <c r="F22" s="11">
        <v>320333.94</v>
      </c>
      <c r="G22" s="11">
        <v>320333.94</v>
      </c>
      <c r="H22" s="11">
        <f t="shared" si="0"/>
        <v>63270.56999999983</v>
      </c>
      <c r="I22" s="13">
        <f t="shared" si="1"/>
        <v>0</v>
      </c>
      <c r="J22" s="14">
        <f t="shared" si="2"/>
        <v>0.9765664555555557</v>
      </c>
      <c r="K22" s="14">
        <f t="shared" si="3"/>
        <v>0.12148912070966644</v>
      </c>
      <c r="L22" s="14">
        <f t="shared" si="4"/>
        <v>1</v>
      </c>
    </row>
    <row r="23" spans="1:12" ht="30" customHeight="1" thickBot="1">
      <c r="A23" s="7" t="s">
        <v>38</v>
      </c>
      <c r="B23" s="7" t="s">
        <v>19</v>
      </c>
      <c r="C23" s="11">
        <v>478840</v>
      </c>
      <c r="D23" s="11">
        <v>478840</v>
      </c>
      <c r="E23" s="11">
        <v>221140.44</v>
      </c>
      <c r="F23" s="11">
        <v>211567.9</v>
      </c>
      <c r="G23" s="11">
        <v>210507.85</v>
      </c>
      <c r="H23" s="11">
        <f t="shared" si="0"/>
        <v>257699.56</v>
      </c>
      <c r="I23" s="13">
        <f t="shared" si="1"/>
        <v>0</v>
      </c>
      <c r="J23" s="14">
        <f t="shared" si="2"/>
        <v>0.46182532787569963</v>
      </c>
      <c r="K23" s="14">
        <f t="shared" si="3"/>
        <v>0.9567128472747906</v>
      </c>
      <c r="L23" s="14">
        <f t="shared" si="4"/>
        <v>0.9949895518176435</v>
      </c>
    </row>
    <row r="24" spans="1:12" ht="30" customHeight="1" thickBot="1">
      <c r="A24" s="9" t="s">
        <v>38</v>
      </c>
      <c r="B24" s="9" t="s">
        <v>20</v>
      </c>
      <c r="C24" s="11">
        <v>93005</v>
      </c>
      <c r="D24" s="11">
        <v>93005</v>
      </c>
      <c r="E24" s="11">
        <v>11775.07</v>
      </c>
      <c r="F24" s="11">
        <v>1559</v>
      </c>
      <c r="G24" s="11">
        <v>1559</v>
      </c>
      <c r="H24" s="11">
        <f t="shared" si="0"/>
        <v>81229.93</v>
      </c>
      <c r="I24" s="13">
        <f t="shared" si="1"/>
        <v>0</v>
      </c>
      <c r="J24" s="14">
        <f t="shared" si="2"/>
        <v>0.12660684909413472</v>
      </c>
      <c r="K24" s="14">
        <f t="shared" si="3"/>
        <v>0.13239836366153238</v>
      </c>
      <c r="L24" s="14">
        <f t="shared" si="4"/>
        <v>1</v>
      </c>
    </row>
    <row r="25" spans="1:12" ht="30" customHeight="1" thickBot="1">
      <c r="A25" s="7" t="s">
        <v>39</v>
      </c>
      <c r="B25" s="7" t="s">
        <v>19</v>
      </c>
      <c r="C25" s="11">
        <v>400000</v>
      </c>
      <c r="D25" s="11">
        <v>400000</v>
      </c>
      <c r="E25" s="11">
        <v>400000</v>
      </c>
      <c r="F25" s="11">
        <v>400000</v>
      </c>
      <c r="G25" s="11">
        <v>400000</v>
      </c>
      <c r="H25" s="11">
        <f t="shared" si="0"/>
        <v>0</v>
      </c>
      <c r="I25" s="13">
        <f t="shared" si="1"/>
        <v>0</v>
      </c>
      <c r="J25" s="14">
        <f t="shared" si="2"/>
        <v>1</v>
      </c>
      <c r="K25" s="14">
        <f t="shared" si="3"/>
        <v>1</v>
      </c>
      <c r="L25" s="14">
        <f t="shared" si="4"/>
        <v>1</v>
      </c>
    </row>
    <row r="26" spans="1:12" ht="30" customHeight="1" thickBot="1">
      <c r="A26" s="9" t="s">
        <v>40</v>
      </c>
      <c r="B26" s="9" t="s">
        <v>19</v>
      </c>
      <c r="C26" s="11">
        <v>250000</v>
      </c>
      <c r="D26" s="11">
        <v>250000</v>
      </c>
      <c r="E26" s="11">
        <v>86360.27</v>
      </c>
      <c r="F26" s="11">
        <v>85649.27</v>
      </c>
      <c r="G26" s="11">
        <v>84713.27</v>
      </c>
      <c r="H26" s="11">
        <f t="shared" si="0"/>
        <v>163639.72999999998</v>
      </c>
      <c r="I26" s="13">
        <f t="shared" si="1"/>
        <v>0</v>
      </c>
      <c r="J26" s="14">
        <f t="shared" si="2"/>
        <v>0.34544108</v>
      </c>
      <c r="K26" s="14">
        <f t="shared" si="3"/>
        <v>0.9917670475092308</v>
      </c>
      <c r="L26" s="14">
        <f t="shared" si="4"/>
        <v>0.9890717107104358</v>
      </c>
    </row>
    <row r="27" spans="1:12" ht="30" customHeight="1" thickBot="1">
      <c r="A27" s="9" t="s">
        <v>40</v>
      </c>
      <c r="B27" s="9" t="s">
        <v>20</v>
      </c>
      <c r="C27" s="11">
        <v>1200000</v>
      </c>
      <c r="D27" s="11">
        <v>1200000</v>
      </c>
      <c r="E27" s="11">
        <v>947689.86</v>
      </c>
      <c r="F27" s="11">
        <v>132696.58</v>
      </c>
      <c r="G27" s="11">
        <v>111235.94</v>
      </c>
      <c r="H27" s="11">
        <f t="shared" si="0"/>
        <v>252310.14</v>
      </c>
      <c r="I27" s="13">
        <f t="shared" si="1"/>
        <v>0</v>
      </c>
      <c r="J27" s="14">
        <f t="shared" si="2"/>
        <v>0.78974155</v>
      </c>
      <c r="K27" s="14">
        <f t="shared" si="3"/>
        <v>0.140021103528532</v>
      </c>
      <c r="L27" s="14">
        <f t="shared" si="4"/>
        <v>0.8382728477252391</v>
      </c>
    </row>
    <row r="28" spans="1:12" ht="30" customHeight="1" thickBot="1">
      <c r="A28" s="9" t="s">
        <v>41</v>
      </c>
      <c r="B28" s="9" t="s">
        <v>18</v>
      </c>
      <c r="C28" s="11">
        <v>149292734</v>
      </c>
      <c r="D28" s="11">
        <v>185978222</v>
      </c>
      <c r="E28" s="11">
        <v>183999941.13</v>
      </c>
      <c r="F28" s="11">
        <v>183999941.13</v>
      </c>
      <c r="G28" s="11">
        <v>183998565.36999997</v>
      </c>
      <c r="H28" s="11">
        <f>D28-E28</f>
        <v>1978280.8700000048</v>
      </c>
      <c r="I28" s="13">
        <f t="shared" si="1"/>
        <v>36685488</v>
      </c>
      <c r="J28" s="14">
        <f t="shared" si="2"/>
        <v>0.9893628358808592</v>
      </c>
      <c r="K28" s="14">
        <f t="shared" si="3"/>
        <v>1</v>
      </c>
      <c r="L28" s="14">
        <f t="shared" si="4"/>
        <v>0.9999925230410859</v>
      </c>
    </row>
    <row r="29" spans="1:12" ht="30" customHeight="1" thickBot="1">
      <c r="A29" s="9" t="s">
        <v>41</v>
      </c>
      <c r="B29" s="9" t="s">
        <v>19</v>
      </c>
      <c r="C29" s="11">
        <v>31786668</v>
      </c>
      <c r="D29" s="11">
        <v>36894817</v>
      </c>
      <c r="E29" s="11">
        <v>32746907.080000002</v>
      </c>
      <c r="F29" s="11">
        <v>31021882.73</v>
      </c>
      <c r="G29" s="11">
        <v>30211243.36</v>
      </c>
      <c r="H29" s="11">
        <f>D29-E29</f>
        <v>4147909.919999998</v>
      </c>
      <c r="I29" s="13">
        <f t="shared" si="1"/>
        <v>5108149</v>
      </c>
      <c r="J29" s="14">
        <f t="shared" si="2"/>
        <v>0.8875747257399326</v>
      </c>
      <c r="K29" s="14">
        <f t="shared" si="3"/>
        <v>0.9473225258866187</v>
      </c>
      <c r="L29" s="14">
        <f t="shared" si="4"/>
        <v>0.9738687887819244</v>
      </c>
    </row>
    <row r="30" spans="1:12" ht="30" customHeight="1" thickBot="1">
      <c r="A30" s="9" t="s">
        <v>41</v>
      </c>
      <c r="B30" s="9" t="s">
        <v>20</v>
      </c>
      <c r="C30" s="11">
        <v>11180000</v>
      </c>
      <c r="D30" s="11">
        <v>11180000</v>
      </c>
      <c r="E30" s="11">
        <v>7480513.87</v>
      </c>
      <c r="F30" s="11">
        <v>1258001.08</v>
      </c>
      <c r="G30" s="11">
        <v>1240495.1099999999</v>
      </c>
      <c r="H30" s="11">
        <f>D30-E30</f>
        <v>3699486.13</v>
      </c>
      <c r="I30" s="13">
        <f t="shared" si="1"/>
        <v>0</v>
      </c>
      <c r="J30" s="14">
        <f t="shared" si="2"/>
        <v>0.6690978416815743</v>
      </c>
      <c r="K30" s="14">
        <f t="shared" si="3"/>
        <v>0.16817040939461556</v>
      </c>
      <c r="L30" s="14">
        <f t="shared" si="4"/>
        <v>0.9860842965254051</v>
      </c>
    </row>
    <row r="31" spans="1:12" ht="30" customHeight="1" thickBot="1">
      <c r="A31" s="9" t="s">
        <v>2</v>
      </c>
      <c r="B31" s="9" t="s">
        <v>19</v>
      </c>
      <c r="C31" s="11">
        <v>1401000</v>
      </c>
      <c r="D31" s="11">
        <v>1401000</v>
      </c>
      <c r="E31" s="11">
        <v>842229.59</v>
      </c>
      <c r="F31" s="11">
        <v>762353.52</v>
      </c>
      <c r="G31" s="11">
        <v>668839.36</v>
      </c>
      <c r="H31" s="11">
        <f>D31-E31</f>
        <v>558770.41</v>
      </c>
      <c r="I31" s="13">
        <f t="shared" si="1"/>
        <v>0</v>
      </c>
      <c r="J31" s="14">
        <f t="shared" si="2"/>
        <v>0.6011631620271235</v>
      </c>
      <c r="K31" s="14">
        <f t="shared" si="3"/>
        <v>0.9051611687022301</v>
      </c>
      <c r="L31" s="14">
        <f t="shared" si="4"/>
        <v>0.8773349141222565</v>
      </c>
    </row>
    <row r="32" spans="1:12" ht="30" customHeight="1" thickBot="1">
      <c r="A32" s="9" t="s">
        <v>42</v>
      </c>
      <c r="B32" s="9" t="s">
        <v>19</v>
      </c>
      <c r="C32" s="11">
        <v>9171582</v>
      </c>
      <c r="D32" s="11">
        <v>9171582</v>
      </c>
      <c r="E32" s="11">
        <v>8532799.360000001</v>
      </c>
      <c r="F32" s="11">
        <v>6393330.23</v>
      </c>
      <c r="G32" s="11">
        <v>5793949.49</v>
      </c>
      <c r="H32" s="11">
        <f>D32-E32</f>
        <v>638782.6399999987</v>
      </c>
      <c r="I32" s="13">
        <f t="shared" si="1"/>
        <v>0</v>
      </c>
      <c r="J32" s="14">
        <f t="shared" si="2"/>
        <v>0.9303519676321927</v>
      </c>
      <c r="K32" s="14">
        <f t="shared" si="3"/>
        <v>0.7492652716024955</v>
      </c>
      <c r="L32" s="14">
        <f t="shared" si="4"/>
        <v>0.9062490566829362</v>
      </c>
    </row>
    <row r="33" spans="1:12" ht="30" customHeight="1" thickBot="1">
      <c r="A33" s="9" t="s">
        <v>42</v>
      </c>
      <c r="B33" s="9" t="s">
        <v>20</v>
      </c>
      <c r="C33" s="11">
        <v>300000</v>
      </c>
      <c r="D33" s="11">
        <v>300000</v>
      </c>
      <c r="E33" s="11">
        <v>0</v>
      </c>
      <c r="F33" s="11">
        <v>0</v>
      </c>
      <c r="G33" s="11">
        <v>0</v>
      </c>
      <c r="H33" s="11">
        <f>D33-E33</f>
        <v>300000</v>
      </c>
      <c r="I33" s="13">
        <f t="shared" si="1"/>
        <v>0</v>
      </c>
      <c r="J33" s="14">
        <f t="shared" si="2"/>
        <v>0</v>
      </c>
      <c r="K33" s="14"/>
      <c r="L33" s="14"/>
    </row>
    <row r="34" spans="1:12" ht="30" customHeight="1" thickBot="1">
      <c r="A34" s="9" t="s">
        <v>43</v>
      </c>
      <c r="B34" s="9" t="s">
        <v>19</v>
      </c>
      <c r="C34" s="11">
        <v>1300000</v>
      </c>
      <c r="D34" s="11">
        <v>1300000</v>
      </c>
      <c r="E34" s="11">
        <v>890521.87</v>
      </c>
      <c r="F34" s="11">
        <v>649085.44</v>
      </c>
      <c r="G34" s="11">
        <v>631172.12</v>
      </c>
      <c r="H34" s="11">
        <f>D34-E34</f>
        <v>409478.13</v>
      </c>
      <c r="I34" s="13">
        <f t="shared" si="1"/>
        <v>0</v>
      </c>
      <c r="J34" s="14">
        <f t="shared" si="2"/>
        <v>0.685016823076923</v>
      </c>
      <c r="K34" s="14">
        <f t="shared" si="3"/>
        <v>0.7288820879828588</v>
      </c>
      <c r="L34" s="14">
        <f t="shared" si="4"/>
        <v>0.9724022156466798</v>
      </c>
    </row>
    <row r="35" spans="1:12" ht="30" customHeight="1" thickBot="1">
      <c r="A35" s="24" t="s">
        <v>11</v>
      </c>
      <c r="B35" s="24"/>
      <c r="C35" s="18">
        <f>SUM(C7:C34)</f>
        <v>399018631</v>
      </c>
      <c r="D35" s="18">
        <f>SUM(D7:D34)</f>
        <v>462441102</v>
      </c>
      <c r="E35" s="18">
        <f>SUM(E7:E34)</f>
        <v>447240641.21000004</v>
      </c>
      <c r="F35" s="18">
        <f>SUM(F7:F34)</f>
        <v>419071820.04</v>
      </c>
      <c r="G35" s="18">
        <f>SUM(G7:G34)</f>
        <v>417377074.5500001</v>
      </c>
      <c r="H35" s="19">
        <f>D35-E35</f>
        <v>15200460.789999962</v>
      </c>
      <c r="I35" s="18">
        <f>D35-C35</f>
        <v>63422471</v>
      </c>
      <c r="J35" s="20">
        <f>E35/D35</f>
        <v>0.9671299529296599</v>
      </c>
      <c r="K35" s="20">
        <f>F35/E35</f>
        <v>0.9370164100163396</v>
      </c>
      <c r="L35" s="20">
        <f>G35/F35</f>
        <v>0.995955954542975</v>
      </c>
    </row>
    <row r="36" ht="12.75">
      <c r="A36" s="4" t="s">
        <v>17</v>
      </c>
    </row>
  </sheetData>
  <sheetProtection/>
  <mergeCells count="5">
    <mergeCell ref="A1:L1"/>
    <mergeCell ref="A2:L2"/>
    <mergeCell ref="A3:L3"/>
    <mergeCell ref="A4:L4"/>
    <mergeCell ref="A35:B35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Emílio dos Santos Filho</dc:creator>
  <cp:keywords/>
  <dc:description/>
  <cp:lastModifiedBy>José Emílio dos Santos Filho</cp:lastModifiedBy>
  <cp:lastPrinted>2017-06-27T19:38:47Z</cp:lastPrinted>
  <dcterms:created xsi:type="dcterms:W3CDTF">2017-06-27T15:31:58Z</dcterms:created>
  <dcterms:modified xsi:type="dcterms:W3CDTF">2017-06-28T16:46:30Z</dcterms:modified>
  <cp:category/>
  <cp:version/>
  <cp:contentType/>
  <cp:contentStatus/>
</cp:coreProperties>
</file>