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STA ELETRÔNICOS 2023" sheetId="1" r:id="rId4"/>
  </sheets>
  <definedNames>
    <definedName hidden="1" localSheetId="0" name="_xlnm._FilterDatabase">'LISTA ELETRÔNICOS 2023'!$A$1:$DD$252</definedName>
    <definedName hidden="1" localSheetId="0" name="Z_9CE431FC_78E9_4C45_A2E8_4880F6FC23AA_.wvu.FilterData">'LISTA ELETRÔNICOS 2023'!$B$1:$DD$840</definedName>
  </definedNames>
  <calcPr/>
  <customWorkbookViews>
    <customWorkbookView activeSheetId="0" maximized="1" windowHeight="0" windowWidth="0" guid="{9CE431FC-78E9-4C45-A2E8-4880F6FC23AA}" name="Filtro 1"/>
  </customWorkbookViews>
</workbook>
</file>

<file path=xl/sharedStrings.xml><?xml version="1.0" encoding="utf-8"?>
<sst xmlns="http://schemas.openxmlformats.org/spreadsheetml/2006/main" count="804" uniqueCount="386">
  <si>
    <t>UNIDADE</t>
  </si>
  <si>
    <t>Status</t>
  </si>
  <si>
    <t>Sipac</t>
  </si>
  <si>
    <t>NECESSIDADE</t>
  </si>
  <si>
    <t>CATMAT</t>
  </si>
  <si>
    <t>QUANTIDADE SELECIONADA</t>
  </si>
  <si>
    <t>VALOR ESTIMADO</t>
  </si>
  <si>
    <t>TOTAL</t>
  </si>
  <si>
    <t>GCLS/ARAPIRACA</t>
  </si>
  <si>
    <t>GAE/ARAPIRACA</t>
  </si>
  <si>
    <t>ADM/ARAPIRACA</t>
  </si>
  <si>
    <t>ADM/PALMEIRA</t>
  </si>
  <si>
    <t>ADM/PENEDO</t>
  </si>
  <si>
    <t>AGROECOLOGIA TECNOLÓGICO/ CECA</t>
  </si>
  <si>
    <t>AGROECOLOGIA/CECA</t>
  </si>
  <si>
    <t>AGRONOMIA/CECA</t>
  </si>
  <si>
    <t>AGRONOMIA/ARAPIRACA</t>
  </si>
  <si>
    <t>ALMOXARIFADO DE EXPEDIENTES/PROGINST</t>
  </si>
  <si>
    <t>ASCOM/GR</t>
  </si>
  <si>
    <t>BIBLIOTECA CENTRA/PROGRAD</t>
  </si>
  <si>
    <t>BIBLIOTECA/ARAPIRACA</t>
  </si>
  <si>
    <t>BIOLOGIA ARAPIRACA</t>
  </si>
  <si>
    <t>BIOLOGIA/PENEDO</t>
  </si>
  <si>
    <t>BIOTÉRIO/PROPEP</t>
  </si>
  <si>
    <t>GEINFRA/ARAPIRACA</t>
  </si>
  <si>
    <t>CAC/PROEX</t>
  </si>
  <si>
    <t>CEDU</t>
  </si>
  <si>
    <t>GEGRAD/ARAPIRACA</t>
  </si>
  <si>
    <t>COINFRA/ARAPIRACA</t>
  </si>
  <si>
    <t>COPLAN/ARAPIRACA</t>
  </si>
  <si>
    <t>GRCA/ARAPIRACA</t>
  </si>
  <si>
    <t>CIÊNCIA DA COMPUTAÇÃO/ARAPIRACA</t>
  </si>
  <si>
    <t>CTEC</t>
  </si>
  <si>
    <t>DAP/PROGEP</t>
  </si>
  <si>
    <t>DCF/PROGINST</t>
  </si>
  <si>
    <t>DRCA/PROGRAD</t>
  </si>
  <si>
    <t>EDUFAL/PROEX</t>
  </si>
  <si>
    <t>EENF</t>
  </si>
  <si>
    <t>ENFERMAGEM ARAPIRACA</t>
  </si>
  <si>
    <t>ENG. FLORESTAL/CECA</t>
  </si>
  <si>
    <t>ENGENHARIA DE ENERGIA/CECA</t>
  </si>
  <si>
    <t>ENGENHARIA DE PESCA/PENEDO</t>
  </si>
  <si>
    <t>ENGENHARIA DE PRODUÇÃO/PENEDO</t>
  </si>
  <si>
    <t>CAMPUS SERTÃO</t>
  </si>
  <si>
    <t>ESCOLA DE ENFERMAGEM</t>
  </si>
  <si>
    <t>ESPAÇO CULTURAL/PROEX</t>
  </si>
  <si>
    <t>FACULDADE ARQUITETURA E URBANISMO</t>
  </si>
  <si>
    <t>FACULDADE DE DIREITO</t>
  </si>
  <si>
    <t>FACULDADE DE MEDICINA</t>
  </si>
  <si>
    <t>FACULDADE DE SERVIÇO SOCIAL</t>
  </si>
  <si>
    <t>FACULDADE DE NUTRIÇÃO</t>
  </si>
  <si>
    <t>FACULDADE DE ODONTOLOGIA</t>
  </si>
  <si>
    <t>FALE</t>
  </si>
  <si>
    <t>FAMED</t>
  </si>
  <si>
    <t>FAU</t>
  </si>
  <si>
    <t>FAU/ARAPIRACA</t>
  </si>
  <si>
    <t>FEAC</t>
  </si>
  <si>
    <t>FÍSICA/ARAPIRACA</t>
  </si>
  <si>
    <t>FOUFAL/PROEX</t>
  </si>
  <si>
    <t>GTI/ARAPIRACA</t>
  </si>
  <si>
    <t>GRH/ARAPIRACA</t>
  </si>
  <si>
    <t>HOSPITAL VETERINÁRIO/CECA</t>
  </si>
  <si>
    <t>ICAT</t>
  </si>
  <si>
    <t>ICBS</t>
  </si>
  <si>
    <t>ICF</t>
  </si>
  <si>
    <t>ICHCA</t>
  </si>
  <si>
    <t>ICS</t>
  </si>
  <si>
    <t>IEFE</t>
  </si>
  <si>
    <t>INSTITUTO DE FÍSICA</t>
  </si>
  <si>
    <t>INSTITUTO CIÊNCIAS FARMACÊUTICA</t>
  </si>
  <si>
    <t>INSTITUTO DE CIÊNCIAS BIOLÓGICAS</t>
  </si>
  <si>
    <t>INSTITUTO DE GEOGRAFIA, DESENVOLVIMENTO E MEIO AMBIENTE</t>
  </si>
  <si>
    <t>INSTITUTO DE PSICOLOGIA</t>
  </si>
  <si>
    <t>INSTITUTO DE QUÍMICA E BIOTECNOLOGIA</t>
  </si>
  <si>
    <t>INTITUTO DE MATEMÁTICA</t>
  </si>
  <si>
    <t>IQB</t>
  </si>
  <si>
    <t xml:space="preserve">KIT AMPLIFICADOR SOM AMBIENTE C/ 4 ARANDELA /  ALIMENTAÇÃO DO AMPLIFICADOR: FONTE CHAVEADA BIVOLT AUTOMÁTICA( 90 ~240V) / POTÊNCIA RMS: 2 X 30W / AMPLIFICADOR MONO: CLASSE AB / </t>
  </si>
  <si>
    <t>LETRAS/ARAPIRACA</t>
  </si>
  <si>
    <t>MATEMÁTICA/ARAPIRACA</t>
  </si>
  <si>
    <t>MEDICINA/ARAPIRACA</t>
  </si>
  <si>
    <t>MHN/PROEX</t>
  </si>
  <si>
    <t>MTB/PROEX</t>
  </si>
  <si>
    <t>NAE/ARAPIRACA</t>
  </si>
  <si>
    <t>NTI/ARAPIRACA</t>
  </si>
  <si>
    <t>NTI/GR</t>
  </si>
  <si>
    <t>PEDAGOGIA/ARAPIRACA</t>
  </si>
  <si>
    <t>PINACOTECA/PROEX</t>
  </si>
  <si>
    <t>PROEST</t>
  </si>
  <si>
    <t>PROEX</t>
  </si>
  <si>
    <t>PROGEP</t>
  </si>
  <si>
    <t>PROPEP</t>
  </si>
  <si>
    <t>PSICOLOGIA/PALMEIRA</t>
  </si>
  <si>
    <t>QUÍMICA E QUÍMICA EAD/ARAPIRACA</t>
  </si>
  <si>
    <t>RH/ARAPIRACA</t>
  </si>
  <si>
    <t>SERVIÇO SOCIAL/ PALMEIRA</t>
  </si>
  <si>
    <t>SETOR ADM/CECA</t>
  </si>
  <si>
    <t>RU/PROEST</t>
  </si>
  <si>
    <t>SISTEMA DE INFORMAÇÃO/PENEDO</t>
  </si>
  <si>
    <t>TURISMO/PENEDO</t>
  </si>
  <si>
    <t>UE VIÇOSA/FAZENDA CECA</t>
  </si>
  <si>
    <t>UNIDADE SANTANA DO IPANEMA</t>
  </si>
  <si>
    <t>USINA CIÊNCIA/PROEX</t>
  </si>
  <si>
    <t>ZOOTECNICA/ARAPIRACA</t>
  </si>
  <si>
    <t>ZOOTECNICA/CECA</t>
  </si>
  <si>
    <t>SINFRA</t>
  </si>
  <si>
    <t>Unidade</t>
  </si>
  <si>
    <t xml:space="preserve">preço atualizado </t>
  </si>
  <si>
    <t>APARELHO AR CONDICIONADO, CAPACIDADE REFRIGERAÇÃO: 12.000 BTU, TENSÃO: 220 V, TIPO: SPLIT HI WALL, CARACTERÍSTICAS ADICIONAIS 1: CONTROLE REMOTO S,FIO, INVERTER</t>
  </si>
  <si>
    <t>458192</t>
  </si>
  <si>
    <t>APARELHO AR CONDICIONADO, CAPACIDADE REFRIGERAÇÃO: 24.000 BTU, TENSÃO: 220 V, TIPO: SPLIT, MODELO: SPLIT INVERTER, CARACTERÍSTICAS ADICIONAIS 1: COM CONTROLE REMOTO</t>
  </si>
  <si>
    <t>453530</t>
  </si>
  <si>
    <t>APARELHO AR CONDICIONADO, CAPACIDADE REFRIGERAÇÃO: 18.000 BTU, TENSÃO: 220 V, TIPO: SPLIT HI WALL, CARACTERÍSTICAS ADICIONAIS 1: CONTROLE REMOTO S,FIO, INVERTER</t>
  </si>
  <si>
    <t>ESTABILIZADOR 1500 VA BIVOLT AUTOMÁTICO.</t>
  </si>
  <si>
    <t>CATMAT -445372 - Alicate universal material: aço cromo vanádio, material cabo: plástico, tipo cabo: isolado 1000 volts, tipo corte: lateral, comprimento: 8 polegadas.</t>
  </si>
  <si>
    <t>MICROFONE DE LAPELA</t>
  </si>
  <si>
    <t>"NOBREAK DUPLA CONVERSÃO - 6KVA - NOBREAK DUPLA CONVERSÃO ONLINE
POTENCIA DE 6KVA - 5400W | TENSÃO DE ENTRADA: 220V | TENSÃO DE SAÍDA: 220V | SAÍDA SENOIDAL PURA | VARIAÇÃO DE ENTRADA -45% Á +25% | REGULAÇÃO DE TENSÃO NA SAÍDA + OU - 1% | COM BATERIA INTERNA PARA 15 MINUTOS DE AUTONOMIA | TENSÃO DO BANCODE BATERIAS 192VDC | CONECTOR PARA BANCO DE BATERIAS EXTERNO | COMPATÍVEL COM GRUPO GERADOR | ACOMPANHA SOFTWARE DE GERENCIAMENTO VIA RS232 | SNMP| PROTEÇÕES: CONTRA SURTOS DE TENSÃO PROVENIENTES DA REDE ELÉTRICA, CONTRA SUBTENSÃO E SOBRETENSÃO DE REDE COM DESLIGAMENTO E RETORNO AUTOMÁTICO, CONTRA SOBRECARGA COM DESLIGAMENTO AUTOMÁTICO | CONEXÃO DE SAIDA POR REGUA DE BORNES.. GARANTIA MÍNIMA DE 2 ANOS A CONTAR DA DATA DE RECEBIMENTO."</t>
  </si>
  <si>
    <t>"POTENCIOMETRO 100K B LIN - EIXO L20 ESTRIADO (POTÊNCIOMETRO 100KB LINEAR EIXO L-20 ESTRIADO)</t>
  </si>
  <si>
    <t>SELADORA COM PEDAL E TEMPORIZADOR / ACIONAMENTO POR PEDAL / ALIMENTAÇÃO: 220V 60HZ / CONTROLE DO TEMPO DE SELAGEM ATRAVÉS DE SIMPLES REGULAGEM ELETRÔNICA / POTÊNCIA: 760W / TAMANHO DA BOCA DE SELAGEM: 100 CM / SELAGEM INFINITA / DIMENSÕES (L X P X A): 125 CM X 71 CM X 90 CM / APLICAÇÃO: PARA SELAR BORDAS DE ACONDICIONADORES EM FILME DE POLIÉSTER, NA CONFECÇÃO DE ACONDICIONADORES, PASTA E JAQUETAS / PLUGUE PADRÃO ABNT NBR 14136 / ASSISTÊNCIA TÉCNICA AUTORIZADA NO TERRITÓRIO NACIONAL / GARANTIA MÍNIMA CONTRA VÍCIOS E DEFEITOS DE FABRICAÇÃO DE 1(UM) ANO / REFERÊNCIA DE QUALIDADE: DICONSTAN SL 400</t>
  </si>
  <si>
    <t>REFRIGERADOR FROST FREE / COR: BRANCO / TENSÃO DE ALIMENTAÇÃO: 220V/60HZ / QUANTIDADE DE PORTAS: 2 / POSIÇÃO DO FREEZER: EM CIMA / TIPO DE DEGELO: AUTOMÁTICO / CAPACIDADE TOTAL LÍQUIDA: 334L OU SUPERIOR / CARACTERÍSTICAS: PRATELEIRAS E CESTOS E GAVETAS REMOVÍVEIS, PÉS NIVELADORES / CLASSIFICAÇÃO ENERGÉTICA ""A"" NO SELO PROCEL / GARANTIA DO FABRICANTE CONTRA VÍCIOS E DEFEITOS DE FABRICAÇÃO: MÍNIMO DE 1 ANO, COM ASSISTÊNCIA TÉCNICA AUTORIZADA EM MACEIÓ-AL / EQUIVALENTE OU SUPERIOR AO MODELO CONSUL CYCLE DEFROST DUPLEX CRD37EB."</t>
  </si>
  <si>
    <t>PACOTE COM 2 UN</t>
  </si>
  <si>
    <t>PILHA AA / SISTEMA ELETROQUÍMICO: ALCALINA, ISENTA DE MERCÚRIO E CÁDMIO / TENSÃO NOMINAL: 1,5V / VALIDADE: MÍNIMO DE 5 ANOS APÓS A DATA DE FABRICAÇÃO / QUANTIDADE: CARTELA COM 2 OU 4 UNIDADES / ATENDER À RESOLUÇÃO CONAMA Nº 401/2008 / REFERÊNCIA DE QUALIDADE: SIMILAR OU QUE SUPERE AS ESPECIFICAÇÕES DE DESEMPENHO OFERECIDAS POR RAYOVAC, DURACELL, ELGIN OU PANASONIC.</t>
  </si>
  <si>
    <t>PILHA AAA / SISTEMA ELETROQUÍMICO: ALCALINA, ISENTA DE MERCÚRIO E CÁDMIO / TENSÃO NOMINAL: 1,5V / VALIDADE: MÍNIMO DE 5 ANOS APÓS DATA DE FABRICAÇÃO / QUANTIDADE: CARTELA COM 2 OU 4 UNIDADES / ATENDER À RESOLUÇÃO CONAMA Nº 401/2008 / REFERÊNCIA DE QUALIDADE: SIMILAR OU QUE SUPERE AS ESPECIFICAÇÕES DE DESEMPENHO OFERECIDAS POR RAYOVAC, DURACELL, ELGIN OU PANASONIC.</t>
  </si>
  <si>
    <t>PROJETOR LCD - SUPERIOR A 3000 LUMENS. TECNOLOGIA: 3LCD.LCD SCREEN: 0,55 POLEGADAS (D7). CONEXÕES DE VÍDEO: HDMI, VGA, RCA (ÁUDIO E VIDEO), USB (MEMÓRIA E MÓDULO WIRELESS). RESOLUÇÃO NATIVA: WXGA 1280X800 (MÍNIMA). CONTRASTE: 15.000X1 (MÍNIMO). DURAÇÃO DA LÂMPADA: 6.000 HORAS (NORMAL); 12.000 HORAS (ECO) (MÍNIMA). ALTO FALANTE 5W, BIVOLT. GARANTIA 36 MESES. SIPAC 552000000126 CATMAT: 217445</t>
  </si>
  <si>
    <t>[SMART TV 50", RESOLUÇÃO UHD (4K), COM DISPLAY DE AMPLO ÂNGULO DE VISÃO E HDR] SMART TV 50" / RESOLUÇÃO: UHD (4K), 3840X2160 / FORMATO DE TELA: 16:9 / ÁUDIO: 20W RMS, 2 CANAIS / CONEXÕES MÍNIMAS: 2 USB, 2 HDMI, WI-FI (A/B/G/N/AC), BLUETOOTH IN-OUT, 1 SAÍDA DIGITAL ÓPTICA, 1 ENTRADA RF PARA TV / CARACTERÍSTICAS: HDR / FURAÇÃO: VESA 200X200 / ACESSÓRIOS: MANUAL DE INSTRUÇÕES EM PORTUGUÊS, CONTROLE REMOTO, CABO DE FORÇA, SUPORTE(S) PARA USO DA TV EM MESA / ALIMENTAÇÃO: 100-240V 50-60HZ / CLASSIFICAÇÃO ENERGÉTICA A NO SELO PROCEL / GARANTIA DO FABRICANTE CONTRA VÍCIOS E DEFEITOS DE FABRICAÇÃO: MÍNIMO DE 1 ANO, COM ASSISTÊNCIA TÉCNICA EM MACEIÓ-AL. SIMILAR OU SUPERIOR AO MODELO LG 50UN7310PSC. SIPAC 332000000135</t>
  </si>
  <si>
    <t>100K OHM NTC 3950 THERMISTOR</t>
  </si>
  <si>
    <t>BATERIA ESTACIONÁRIA VRLA 12VX7AH	- Bateria VRLA 12Vx7Ah / Bateria Estacionária Regulada por Válvula (VRLA) selada / Recarregável / Tensão nominal: 12V / Corrente nominal: 7Ah / Específica para uso em no-breaks (UPS) / Tipo do terminal: Faston 187 / Dimensões aproximadas (mm): 100(A), 65(L), 151(C) / Deve possuir certificação / Garantia do fabricante: mínimo de 12 meses / Similar à Unipower UP1270E e MOURA 12MVA7.</t>
  </si>
  <si>
    <t>Conjunto</t>
  </si>
  <si>
    <t xml:space="preserve">CONJUNTO CHAVE SOQUETE ENCAIXE DE 1/2"  COM 32 PEÇAS </t>
  </si>
  <si>
    <t>Jogo</t>
  </si>
  <si>
    <t xml:space="preserve">JOGO BROCAS AÇO RÁPIDO 25 PEÇAS </t>
  </si>
  <si>
    <t>REFRIGERADOR FROST FREE / COR: BRANCO / TENSÃO DE ALIMENTAÇÃO: 220V/60HZ / QUANTIDADE DE PORTAS: 2 / TIPO DE DEGELO: AUTOMÁTICO/ CAPACIDADE TOTAL LÍQUIDA: DE 454L OU SUPERIOR / CAPACIDADE MÍNIMA DE CONGELAMENTO (A CADA 24 HORAS) (KG): 7 KG / CARACTERÍSTICAS: PRATELEIRAS, CESTOS E GAVETAS REMOVÍVEIS E DESLIZANTES(SE DISPONÍVEL), PÉS NIVELADORES, CONTROLE ELETRÔNICO EXTERNO DO FREEZER E GELADEIRA COM ILUMINAÇÃO A LED, ALARME DE PORTA ABERTA, RECIPIENTE PARA GUARDAR GELO / CLASSIFICAÇÃO ENERGÉTICA "A" NO SELO PROCEL / GARANTIA DO FABRICANTE CONTRA VÍCIOS E DEFEITOS DE FABRICAÇÃO: MÍNIMO DE 1 ANO, COM ASSISTÊNCIA TÉCNICA AUTORIZADA EM MACEIÓ-AL / SIMILAR OU SUPERIOR AO MODELO FROST FREE ELECTROLUX 454L DB53.</t>
  </si>
  <si>
    <t>FONTE DE ALIMENTAÇÃO DC REGULADA -</t>
  </si>
  <si>
    <t>ESTABILIZADOR NOBREAK DE 1,4-1,7 KVA
ESTABILIZADOR NOBREAK DE 1,4-1,7 KVA</t>
  </si>
  <si>
    <t>ADAPTADOR CONEXÃO: TIPO T, BENJAMIN, COM 3 ENTRADAS 2P+T E UMA SAÍDA
CARACTERÍSTICAS ADICIONAIS: TRIPOLAR PARA BIPOLAR APLICAÇÃO: COMPUTADOR E FILTRO DE LINHA</t>
  </si>
  <si>
    <t>ADAPTADOR DE ENERGIA PADRÃO UNIVERSAL (NEMA 5/15) 2P+T (FÊMEA) PARA NBR14136(MACHO) ESPECIFICAÇÃO: ADAPTADOR PADRÃO UNIVERSAL PARA PLUGUE 3 PINOS ABNT - NBR 14136 / TENSÃO MÁXIMA: 220V / POTÊNCIA MÁXIMA: 2200W / CORRENTE NOMINAL: 10A / ESTRUTURA: GABINETE EM TERMOPLÁSTICO DE ENGENHARIA E PARTES CONDUTORAS EM LIGA DE COBRE / DIÂMETRO DA HASTE: 4MM / ENTRADA: TOMADA PADRÃO NEMA 5/15 TIPO FÊMEA / SAÍDA: PLUGUE (MACHO) BIPOLAR COM
CONTATO DE ATERRAMENTO (2P+T) PADRÃO ABNT NBR 14136 / POSSUIR CERTIFICAÇÃO DO INMETRO / GARANTIA MÍNIMA CONTRA VÍCIOS E DEFEITO DE FABRICAÇÃO: 1 ANO.</t>
  </si>
  <si>
    <t>ADAPTADOR DE TOMADA 10A/20A BOB 3 PINOS P/2 PINOS 5 PÇS. ADAPTADOR, QUANTIDADE PÓLOS: 2 P + T, TENSÃO NOMINAL: 250 V, CONEXÃO: TOMADA 3P UNIVERSAL P,TOMADA PADRÃO BRASILEIRO, CORRENTE NOMINAL: 20 A, MATERIAL: TERMOPLÁSTICO)</t>
  </si>
  <si>
    <t>ADAPTADOR PADRÃO ABNT - NBR 14136 PARA APDRÃO NEMA 3 PINOS / TENSÃO MÁXIMA: 220V / POTÊNCIA MÁXIMA: 2200W / CORRENTE NOMINAL: 10A / ESTRUTURA: GABINETE EM TERMOPLÁSTICO DE ENGENHARIA E PARTES CONDUTORAS EM LIGA DE COBRE / ENTRADA: PLUGUE (FÊMEA) BIPOLAR COM CONTATO DE ATERRAMENTO (2P+T) PADRÃO ABNT NBR 14136 / SAÍDA:  TOMADA PADRÃO NEMA TIPO FÊMEA COM CONTATO DE ATERRAMENTO / POSSUIR CERTIFICAÇÃO DO INMETRO / GARANTIA MÍNIMA CONTRA VÍCIOS E DEFEITO DE FABRICAÇÃO: 1 ANO.</t>
  </si>
  <si>
    <t xml:space="preserve">ALICATE AMPERÍMETRO HIKARI HA-3700 </t>
  </si>
  <si>
    <t>ALICATE PRENSA TERMINAL PRÉ ISOLADO</t>
  </si>
  <si>
    <t>APARELHO GRAVADOR DE VOZ - GRAVADOR DE VOZ; ÁUDIO ESTÉREO; TAXA DE BITS DE GRAVAÇÃO WAV: ATÉ 24-BITS/96 KHZ E MP3: ATÉ 320KBPS, VBR; ENTRADA DE MICROFONE/LINHA ESTÉREO DE 3,5MM E 1/8 , OMNIDIRECIONAIS INTEGRADOS COM TAXA DE SENSIBILIDADE DE ATÉ 125DB; FONE DE OUVIDO 1/8 ; ALTO-FALANTE: MONO INTEGRADO; BATERIA AA; AJUSTE MANUAL OU AUTOMÁTICO DOS NÍVEIS; LIMITADOR E FILTRO COM CORTE DE GRAVES; GRAVAÇÃO AUTOMÁTICA (SELF-TIMER) PARA 5 OU 10 SEGUNDOS; VARIAÇÕES DE VELOCIDADE DE REPRODUÇÃO COM AJUSTE ENTRE 50 E 150% SEM ALTERAÇÃO DE TOM E DE SOM; LOOP E REPETIR; AJUSTE DE VOLUME PARA PREVENIR PICOS SONOROS DURANTE AS GRAVAÇÕES; FUNÇÃO DE EDITAR (DIVIDIR E DELETAR); AFINAR AUTOMÁTICO; TRANSFERÊNCIA EM USB 2.0; FUNÇÃO JUMP BACK PARA VOLTAR A DETERMINADO PONTO; ENCAIXE PARA SUPORTE TRIPÉ; COMPATÍVEL COM MAC E WINDOWS; CARTÃO DE MEMÓRIA MICRO-SD OU MICRO-SDHC COM CAPACIDADE DE 2 GB INCLUSO; MANUAL E DOCUMENTAÇÃO DO USUÁRIO INCLUSO; CABO USB INCLUSO; DIMENSÕES APROXIMADAS (LXAXP): 6X14X2CM; PESO APROXIMADO: 115G</t>
  </si>
  <si>
    <t>Smartphone 128Gb 5g / 02 (dois) sim card de operadoras distintas simultaneamente / Tecnologia de redes: 2G, 3G, 4G e 5G / Sim card tipo: Nano SIM / Tamanho de tela: 6,4 polegadas / Resolução: 1080 x 2400(FHD+) / Tecnologia Amoled / Processador octa-core de 2,4 GHz / Capacidade de memória interna: 128Gb + 6 Gb Ram / Expansão de memória através de cartão Micro SD de 1Tb / Sistema multicâmeras / Câmeras traseiras múltiplas com resoluções: 48.0 MP + 8.0 MP + 5.0 MP + 2.0 MP com zoom digital de até 10x e foco automático / Câmera frontal de 12 megapixels / Resolução Vídeo: UHD 4K (3840 x 2160) @30fps / Sensores: Acelerômetro, Sensor de Impressão Digital, Giroscópio, Sensor Geomagnético, Sensor de Efeito Hall, Sensor de Luz, Virtual Proximity Sensing / Recuros segurança: biometria e reconhecimento facial / Deverá contar com bateria de Lítio com capacidade de mínimo 5000 mAh / Sistema Operacional Android Versão 10.0 ou superior / Deverá contar com sistema operacional em português do Brasil, permitindo atualizações de versão disponibilizadas pelo fabricante do equipamento / Deverá permitir atualização automática do sistema operacional / Conexões: Wi-Fi 802.11 a/b/g/n/ac 2.4G+5GHz, VHT80, Bluetooth v5.1, USB-Tipo C padrão 2.0, / Recursos de geolocalização(GPS) / Deverá permitir conexões com computadores, devendo esta ser do tipo “armazenamento maciço”, dispensando a instalação de softwares adicionais para transferências bidirecionais de arquivo / Cor: Preto / Deverá vir acompanhado de carregador de bateria com fonte de alimentação bivolt e cabo USB para conexão com PC, manual de instruções em português, extator de chip / Os aparelhos deverão ser novos, certificados pela ANATEL, sem uso, em linha de produção, comercializados na data da licitação e acondicionados em suas embalagens originais lacradas, de forma a permitir completa segurança quanto a sua originalidade e integridade. / Assistência técnica autorizada no território nacional / Garantia mínima contra vícios e defeitos de fabricação de 1(um) ano / Modelo de Referência: Samsung Galaxy A33 5G ou especificações superiores.</t>
  </si>
  <si>
    <t>FILTRO DE LINHA 4 TOMADAS 220V	-
Filtro de linha / Tensão de alimentação: bivolt 110/220 V / Potência máxima: 2200 W / Corrente nominal: 10 A / Quantidade de tomadas: mínimo de 4 tomadas tripolares(2P+T) com inclinação de 45º cada / Aplicação: equipamentos de informática e eletroeletrônicos / Interruptor liga/desl. tipo Circuit Breaker: Circuito de proteção que elimina a necessidade de substituição de fusível / Comprimento do cabo: 1,30 m ou superior / bitola do cabo: 3 x 0,75mm / Proteções contra: sobrecarga, curto-circuito, ruído e surtos de rede elétrica / Atender as normas técnicas: NBR 14136 E NBR 13249 / Garantia mínima contra vícios e defeito de fabricação de 06 meses / similar ou superior ao SMS modelo: 62328.</t>
  </si>
  <si>
    <t>BALCÃO TÉRMICO SELF SERVICE 10 CUBAS / ALIMENTAÇÃO 220V / POTÊNCIA: 2500W / ESTRUTURA DO BALCÃO, CUBAS E PROTETOR SALIVAR: AÇO INOX BRILHANTE AISI 430 / ESTRUTURA DE APOIO: AÇO TUBULAR COM PINTURA ELETROSTÁTICA COR VERMELHA / POSSUIR RODÍZIOS COM TRAVA / DIMENSÕES DAS CUBAS GASTRONÔMICAS: 1/2 X 150MM / QUANTIDADE DE CUBAS: 10 / POSSUIR ILUMINAÇÃO / LÂMPADA PILOTO / TERMOSTATO TIPO CAPILAR DE BULBO COM FAIXA DE TEMPERATURA DE 20ºC A 120ºC / APLICAÇÃO: MANTER OS ALIMENTOS QUENTES ATRAVÉS DO PROCESSO DE AQUECIMENTO BANHO MARIA / ASSITÊNCIA TÉCNICA AUTORIZADA NO TERRITÓRIO NACIONAL / GARANTIA MÍNIMA CONTRA VÍCIOS E DEFEITOS DE FABRICAÇÃO DE 1(UM) ANO.</t>
  </si>
  <si>
    <t xml:space="preserve">        
PIA COM FOGÃO DE 2 BOCAS COOKTOP        -
PIA COM FOGÃO DE 2 BOCAS COOKTOP / PIA DE COZINHA EM AÇO INOX, PARA GABINETE, MEDINDO 120X55CM / POSIÇÃO DA CUBA: LADO ESQUERDO COM FURO PARA TORNEIRA / TIPO DE AÇO: AISI304 (NÃO-FERRÍTICO) / MEDIDAS: 1200X550MM / CUBA: SIMPLES 360X340X140MM / ACABAMENTO: TAMPO ESCOVADO E DA CUBA BRILHANTE / PREENCHIMENTO INFERIOR( REFORÇO): CONCRETADO / COOKTOP: ACENDIMENTO AUTOMÁTICO / TIPO DE GÁS: GLP / TENSÃO: BIVOLT / MESA DE VIDRO TEMPERADO NA COR PRETA / SUPORTE DA TREMPE PRETO DE FÁCIL LIMPEZA / TREMPE INDIVIDUAL ESMALTADA / MANIPULADOR (BOTÃO) DE NYLON PRETO / 2 QUEIMADORES: 1 QUEIMADOR RÁPIDO (3000W) E 1 QUEIMADOR SEMI-RÁPIDO (1750W) / CARACTERÍSICAS ADICIONAIS: CÂMARA DE GÁS FECHADA: A CHAMA NÃO SE APAGA COM FACILIDADE, QUEIMADOR COM TECNOLOGIA ITALIANA DE ALTA EFICIÊNCIA / COOKTOP POSICIONADO NO LADO DIREITO / PRODUTO CERTIFICADO PELO INMETRO (PORTARIA 400) / ACESSÓRIOS INCLUSOS MANUAL DE INSTRUÇÕES / ASSISTÊNCIA TÉNICA AUTORIZADA NO TERRITÓRIO NACIONAL / GARANTIA MÍNIMA CONTRA VÍCIOS E DEFEITOS DE FABRICAÇÃO DE 01(UM) ANO / PADRÃO DE QUALIDADE EQUIVALENTE OU SUPERIOR A MODELO PSD800 FABRINODA EMBALAGEM: MANUAL DE INSTRUÇÕES, 04 TIRAS DE ESPUMA PARA VEDAÇÃO.  PADRÃO DE QUALIDADE IGUAL OU SUPERIOR A PIA FOGÃO GÁS 2 BOCAS FABRINOX</t>
  </si>
  <si>
    <t>BATEDEIRA PLANETÁRIA 4L 600W 220V        -
Potência: 600W ou superior / Tensão: 220V 60Hz / Tipos de batedores: Globo, pá e gancho / Material dos batedores: Inox / Velocidades: 8 ou mais / Capacidade da tijela: 4 litros ou mais / Quantidade de tijelas: 1 / material da tijela: aço inox / Possuir tampa antirespingo com abertura para inserção de ingredientes / Possuir sistema porta fio e base com ventosas / Cor: Azul ou preto ou branco / Botão de articulação / Cabo e plugue certificado pelo inmetro / Manual de instruções / acessório adicional: estpátula / Garantia mínima contra vícios e defeitos de fabricação de 1 ano / Equivalente ou superior ao modelo Mondial Premium Inox BP-02P-W-TI</t>
  </si>
  <si>
    <t>BATEDEIRA PLANETÁRIA 30L	-
BATEDEIRA PLANETÁRIA 30L / ALIMENTAÇÃO: 220V 60HZ / POTÊNCIA MOTOR: 1,5CV / CAPACIDADE DE MASSA: 30 LITROS / CAPACIDADE MÍNIMA: 03 LITROS / CUBA EM AÇO INOX / 03 BAREDORES( GLOBO, RAQUETE, ESPIRAL) EM FERRO FUNDIDO / 04 VARIAÇÕES DE VELOCIDADE COMANDADAS ATRAVÉS DE INVERSOR DE FREQUÊNCIA / CARRINHO PARA TRANSPORTE / POSSUIR BOTÃO DE EMERGÊNCIA, CHAVE LIGA DESLIGA / ATENDE A NORMA DE SEGURANÇA NR12 / CABO CERTIFICADO E PLUGUE PADRÃO ABNT NBR 14136 / ACOMPANHA MANUAL DE INSTRUÇÕES / APLICAÇÃO: TRABALHO CONSTANTE EM COZINHAS INDUSTRIAIS, PANIFICADORAS, PADARIAS E SIMILARES / ASSISTÊNCIA TÉCNICA AUTORIZADA NO TERRITÓRIO NACIONAL / GARANTIA MÍNIMA CONTRA VÍCIOS E DEFEITOS DE FABRICAÇÃO DE 01(UM) ANO / PADRÃO DE QUALIDADE EQUIVALENTE OU SUPERIOR AO MODELO GASTROMAC BP30L 220V</t>
  </si>
  <si>
    <t>BATEDEIRA TIPO PLANETÁRIA / CAPACIDADE: 12 LITROS / TENSÃO MONOFÁSICA: 220V~ OU BIVOLT  60HZ / POTÊNCIA MOTOR: 1/2 CV OU SUPERIOR / VELOCIDADE: 6 (80 A 235 R.P.M.) / MATERIAL BALDE: AÇO INOX REMOVÍVEL / COM 3 TIPOS DE BATEDORES: PINÇA, GLOBO E RAQUETE / MATERIAL DO CORPO: AÇO CARBONO COM PINTURA ELETROSTÁTICA ANTI-FERRUGEM / COR: BRANCO /  ALAVANCA SELETORA PARA AS VELOCIDADES / POSSUIR BOTÃO DE EMERGÊNCIA DE SEGURANÇA PARA PARADA INSTANTÂNEA E GRADE DE PROTEÇÃO /   POSUIR CERTIFICAÇÃO DE CONFORMIDADE DO INMETRO E ATENDER AOS REQUISITOS DE SEGURANÇA DA NR-12 / MANUAL DE INSTRUÇÕES  / CERTIFICADO DE GARANTIA MÍNIMA CONTRA VÍCIOS E DEFEITO DE FABRICAÇÃO DE 06 MESES / ASSISTÊNCIA TÉCNICA AUTORIZADA NO ESTADO DE ALAGOAS / SIMILAR OU SUPERIOR AO MODELO FC2/COPIZANI.</t>
  </si>
  <si>
    <t>BATERIA 9V RECARREGÁVEL- BATERIA 9V RECARREGÁVEL, TIPO 6F22/PP3 / CAPACIDADE: MÍNIMO DE 250MAH / CAPACIDADE DE CICLOS DE RECARGA: ATÉ 1000 VEZES / COMPOSIÇÃO QUÍMICA: OXIHIDRÓXIDO DE NÍQUEL, METAL-HIDRETO E HIDRÓXIDO DE POTÁSSIO, ISENTA DE MERCÚRIO E CÁDMIO, PARA MAIOR SUSTENTABILIDADE ECOLÓGICA / GARANTIA DO FABRICANTE CONTRA DEFEITOS DE FABRICAÇÃO: MÍNIMO DE 6 MESES / REFERÊNCIA DE QUALIDADE: EQUIVALENTE OU SUPERIOR A BATERIA 9V RECARREGÁVEL ELGIN.</t>
  </si>
  <si>
    <t>PAcote com 5</t>
  </si>
  <si>
    <t>BATERIA - COMPUTADOR TIPO: LITHIUM, TENSÃO ALIMENTAÇÃO: 3V, APLICAÇÃO: APARELHOS ELETRÔNICOS, MODELO: CR3032.</t>
  </si>
  <si>
    <t>BATERIA ESTACIONÁRIA VRLA 6V/7AH	-
Bateria VRLA 6Vx7,2Ah / Bateria Estacionária Regulada por Válvula (VRLA / Recarregável / Tensão nominal: 6V / Corrente nominal: 7,2Ah / Apropriada para uso em no-breaks (UPS), luminárias de emergência, sistemas de alarme, etc. / Tipo do terminal: Faston 187 / Dimensões aproximadas (mm): 100(A), 34(L), 151(C) / Deve possuir certificação / Garantia do fabricante: mínimo de 12 meses / Similar Unipower UP672.</t>
  </si>
  <si>
    <t>BEBEDOURO / TIPO DE USO: INDUSTRIAL / RESERVATÓRIO INTERNO: 100L / QUANTIDADE DE SAÍDAS DE ÁGUA: MÍNIMO DE 3 TORNEIRAS DE LATÃO CROMADO / ALIMENTAÇÃO ELÉTRICA: 220V/60HZ / ALIMENTAÇÃO DE ÁGUA: ENCANADA / GABINETE EM AÇO INOX 403 / LOCAL DE APOIO DO BEBEDOURO: PISO / COLETOR DA ÁGUA DERRAMADA COM DRENO / APARADOR DE ÁGUA (PINGADEIRA) EM ABS / CAPACIDADE DE REFRIGERAÇÃO: MÍNIMO DE 180L/H OU SUPERIOR / O APARELHO DEVE VIR ACOMPANHADO DE PELO MENOS UM FILTRO, ALÉM DE MANGUEIRA DE POLIETILENO ATÓXICA PARA CONEXÃO DO BEBEDOURO E FILTRO À REDE HIDRÁULICA / SISTEMA DE REFRIGERAÇÃO: COMPRESSOR / SELEÇÃO E CONTROLE DA TEMPERATURA POR TERMOSTATO REGULÁVEL / SERPENTINA EM AÇO INOX 304 / O GÁS REFRIGERANTE UTILIZADO DEVE SER ECOLOGICAMENTE CORRETO R134A / DEVE POSSUIR CERTIFICAÇÃO INMETRO / PLUGUE COM PINO TERRA / GARANTIA DO FABRICANTE CONTRA VÍCIOS E DEFEITOS DE FABRICAÇÃO: MÍNIMO DE 1 ANO / ASSISTÊNCIA TÉCNICA AUTORIZADA NO ESTADO DE ALAGOAS / SIMILAR OU SUPERIOR AO MODELO AQUAMAX 100L INOX.</t>
  </si>
  <si>
    <t>BEBEDOURO COLUNA VERTICAL PARA GARRAFÃO DE 10 E 20L, 220V. DESCRIÇÃO COMPLEMENTAR: BEBEDOURO TIPO COLUNA VERTICAL PARA GALÃO DE ÁGUA / ALIMENTAÇÃO ELÉTRICA: 220V/60HZ / ALIMENTAÇÃO DE ÁGUA: COMPATÍVEL COM GARRAFÕES DE 10 E 20L / GABINETE: EM CHAPA DE AÇO INOX / TIPO DE USO: RESIDENCIAL E COMERCIAL / VAZÃO MÍNIMA POR GRAVIDADE: 90L/H / TEMPERATURAS DE ÁGUA: GELADA EM UMA TORNEIRA, E NATURAL EM OUTRA / TEMPERATURA DE RESFRIAMENTO: FAIXA DE 5 A 15°C (PELO MENOS), AJUSTÁVEL POR TERMOSTATO REGULÁVEL EXTERNO / CAPACIDADE MÍNIMA DE REFRIGERAMENTO: 2,8L/H (CONSIDERANDO TEMPERATURA AMBIENTE A 25°C) / TORNEIRAS: EM ABS, DE FÁCIL SUBSTITUIÇÃO / BANDEJA DE COPOS: REMOVÍVEL, PARA FÁCIL ESVAZIAMENTO E HIGIENIZAÇÃO / SISTEMA DE REFRIGERAÇÃO: POR COMPRESSOR / GÁS REFRIGERANTE: DEVE SER ECOLOGICAMENTE CORRETO / DEVE POSSUIR CERTIFICAÇÃO INMETRO / GARANTIA DO FABRICANTE CONTRA VÍCIOS E DEFEITOS DE FABRICAÇÃO: MÍNIMO DE 1 ANO, COM ASSISTÊNCIA TÉCNICA AUTORIZADA NO ESTADO DE ALAGOAS / EQUIVALENTE OU SUPERIOR AO MODELO LIBELL MASTER CGA INOX</t>
  </si>
  <si>
    <t>BOMBA DE ÁGUA PERIFÉRICA MONOFÁSICA 1 CV - 220V
CONEXÃO ENTRADA/SAÍDA = 1" X 1" / ROTOR EM LATÃO OU BRONZE / / POTÊNCIA: 1 CV / ALIMENTAÇÃO MONOFÁSICA: 220V OU BIVOLT / 60HZ / POLOS DO MOTOR: 2 / ROTAÇÃO: 3.450 RPM / VAZÃO MÁX: 3 M3 /H / ALTURA MANOMÉTRICA MÁXIMA: 45 M OU SUPERIOR / SUCÇÃO MÁXIMA: 7 METROS OU SUPERIOR / CARACTERÍSTICAS ADICIONAIS: MOTOR COM PROTETOR TÉRMICO, DIÂMETRO DO ROTOR: 70 MM, SISTEMA ANTITRAVAMENTOO ROTOR EM AÇO INOX OU LATÃO / GARANTIA MÍMIMA CONTRA VÍCIOS E DEFEITO DE FABRICAÇÃO DE 6 MESES / ASSISTÊNCIA TÉCNICA AUTORIZADA NO ESTADO DE ALAGOAS / SIMILAR OU SUPERIOR AO MODELO ELETROPLÁS ICS100AB.</t>
  </si>
  <si>
    <t>BOMBA DE ÁGUA PERIFÉRICA MONOFÁSICA 3 CV - 220V - CONEXÃO ENTRADA(SUCÇÃO): 1" OU 1.1/2" /SAÍDA(RECALQUE): 1" OU 1.1/2"/ BOCAIS COM ROSCA BSP / ROTOR FECHADO EM ALUMÍNIO /  TIPO CENTRIFUGA / DIÂMETRO DO ROTO: 143 MM ( MÍNIMO) / POTÊNCIA 3,0 CV / ALIMENTAÇÃO: 220V OU BIVOLT / 60HZ / ALTURA MANOMÉTRICA MÁXIMA( M.C.A): ATÉ 36 M / SUCÇÃO MÁXIMA (M.C.A.):  8 METROS / SELO MECÂNICO / 2 POLOS / ROTAÇÃO MÍNIMA: 3.500 R.P.M / GARANTIA MÍNIMA CONTRA VÍCIOS E DEFEITO DE FABRICAÇÃO DE 12 MESES /  ASSISTÊNCIA TÉCNICA AUTORIZADA NO ESTADO DE ALAGOAS / SIMILAR OU SUPERIOR AO MODELO SCHNEIDER BC-92S 1B 3,0 CV.</t>
  </si>
  <si>
    <t>BOMBA DE ÁGUA PERIFÉRICA MONOFÁSICA DE 2 CV - 220V
CONEXÕES ENTRADA(SUCÇÃO)/SAÍDA(RECALQUE): 1" OU 1.1/2" / ROSTA TIPO BSP / ROTOR FECHADO EM ALUMÍNIO / TIPO CENTRIFUGA / CARACAÇA DO CARACOL: FERRO FUNDIDO / POTÊNCIA: 2,0 CV / ALIMENTAÇÃO MONOFÁSICA: 220V OU BIVOLT 60 HZ / ALTURA MANOMÉTRICA MÁXIMA( M.C.A): 32 M OU SUPERIOR / SUCÇÃO MÁXIMA (M.C.A.): 7 METROS OU SUPERIOR / SELO MECÂNICO / 2 POLOS / VELOCIDADE DE ROTAÇÃO: 3.500 R.P.M / GARANTIA MÍNIMA CONTRA VÍCIOS E DEFEITO DE FABRICAÇÃO DE 12 MESES / ASSISTÊNCIA TÉCNICA AUTORIZADA NO ESTADO DE ALAGOAS / SIMILAR OU SUPERIOR AO MODELO ELETROPLAS ECS-200M/T MONO BIVOLT 2 CV
CÓDIGO:        332000000156</t>
  </si>
  <si>
    <t>CABO ADAPTADOR V8 MICRO USB PARA HDMI</t>
  </si>
  <si>
    <t>CABO HDMI 3M - RESOLUÇÃO 4K        "CABO HDMI 3M 2.0 4K ULTRA HD 3D 19 PINOS 3 METROS NYLON. ESPECIFICAÇÕES: - 30 AWG - CONECTIVIDADE COM PELO MENOS: TVS LED, LCD E PLASMA, MONITORES DIGITAIS, PROJETORES. - 3D: COMPATÍVEL COM TODOS OS FORMATOS ATUAIS DE 3D - VELOCIDADE:TAXA DE TRANSFERÊNCIA DE PELO MENOS: 10.2 GBIT/S A 340MHZ
- SINAL DE VÍDEO: RESOLUÇÕES DE PELO MENOS DE 576I/P, 720I/P, 1080I/P E 2160P - HDMI 19 PINOS MACHO PARA HDMI DE 19 PINOS MACHO"</t>
  </si>
  <si>
    <t>CABO HDMI 1.4 10 METROS 10M FULL HD 1080P LCD PS3 XBOX TV 3D</t>
  </si>
  <si>
    <t>CABO HDMI 1.4 5M CONECTOR ( PRIMEIRA PORTA) 19 PINOS HDMI TIPO A - MACHO; CONECTOR (SEGUNDA PONTA)19 PINO
S HDMI TIPO A - MACHO . RECURSOS 3D-TRANSMISSION. MATERIAL DE REVESTIMENTO DO CABO PVC. CONECTOR BANHADO
OURO.</t>
  </si>
  <si>
    <t>CABOS DE ÁUDIO TIPO XLR 15 METROS, FLEXÍVEL, ESTÉRIO BALANCEADO</t>
  </si>
  <si>
    <t>CÂMERA TIPO DSLR / CÂMERA COM SENSOR CMOS (APS-C) DE 18 MEGAPIXELS / TECNOLOGIA DE CONEXÃO SEM FIO: WI-FI /  CAPACIDADE DE GRAVAÇÃO DE VÍDEO EM FULL HD (1080P) EM 24P, 25P E 30P / GRAVAÇÃO SIMULTÂNEA EM RAW + JPEG / VISOR ÓTICO COM UM SISTEMA AF DE 9 PONTOS / CAPACIDADE DE TIRAR 3 FOTOS POR SEGUNDO ( 3 FSP) / FATOR DE CORTE/ SENSOR DE IMAGEM (CMOS): 1.6X/ APS-C / VELOCIDADE DO OBTURADOR: OBTURADOR DE PLANO FOCAL, CONTROLADO ELETRONICAMENTE, 30 SEG. A 1/4000 SEG., AJUSTÁVEL MANUALMENTE EM INCREMENTOS DE 1/3 OU 1/2 / MODOS DE BALANÇO DE BRANCOS: AWB (PRIORIDADE DE AMBIENTE/PRIORIDADE DE BRANCO), LUZ DO DIA, SOMBREADO, NUBLADO, LUZ DE TUNGSTÊNIO, LUZ FLUORESCENTE BRANCA, FLASH, PERSONALIZADO (APROX. 2000 K – 10 000 K) / FATOR DE CORTE/ SENSOR DE IMAGEM (CMOS): 1.6X/ APS-C / LENTE OCULAR TIPO EF-S:  DE 18-135MM E 55-250MM COMPATÍVEL COM A CÂMERA / SENSIBILIDADE ISO: 100 ATÉ 6.400 /  OUTRAS FUNCIONALIDADES: MODO DE CENA: CENA INTELIGENTE AUTO, CRIATIVO AUTO, RETRATO, PAISAGEM, MACRO, ESPORTE, COMIDA, RETRATO NOTURNO, PROGRAMA AE, PRIORIDADE AO OBTURADOR AE, PRIORIDADE À ABERTURA AE, MANUAL, MODO DE VÍDEO, IDIOMAS: COM OPÇÃO EM PORTUGUÊS / CARTÕES DE MEMÓRIA COMPATÍVEIS: SD, SDHC, SDXC /  CARTÃO DE MEMÓRIA TIPO SDHC / TIPO INTERFACE: UHS-I / CAPACIADDE DE ARMAZENAMENTO: 32GB / VELOCIDADE DE LEITURA/TRANSFERÊNCIA:ATÉ 80MB/S OU SUPERIOR / CLASSE 10 / RESOLUÇÃO MÁXIMA DE VÍDEO SUPORTADA: FULL HD (1080P) / GARANTIA LIMITADA CONTRA VÍCIOS E DEFEITO DE FABRICAÇÃO DE 10 ANOS DO FABRICANTE  / PRODUTO NA EMBALAGEM LACRADA ORIGINAL DO FABRICANTE / SIMILAR OU SUPERIOR AO MODELO SAN DISK ULTRA CLASSE 10 32GB MOD. SDSDUNC-032G-GN6IN / ACESSÓRIOS INCLUSOS: 01  BATERIA RECARREGAVEL LÍTIO-ÍON DA CÂMERA, 01 CARREGADOR DE BATERIA E CABO DE ALIMENTAÇÃO, 01 TAMPA DA CÂMERA, 01 ALÇA DE OMBRO, 01 LENTE 18-55MM, 01 LENTE 55-240MM, TAMPAS FRONTAIS E TRASEIRAS DAS LENTES, CABO PARA TRANSFERÊNCIA DE DADOS PARA COMPUTADOR COMPATÍVEL COM A CÂMERA  E 01 CARTÃO DE MEMÓRIA SDHC DE 32GB / MANUAL DE INSTRUÇÃO EM PORTUGÊS / GARANTIA MÍNIMA CONTRA VÍCIOS E DEFEITO DE FABRICAÇÃO DE 1 ANOS DO FABRICANTE / ASSISTÊNCIA TÉCNICA AUTORIZADA NO ESTADO DE ALAGOAS / EQUIVALENTE OU SUPERIOR MODELO CANON EOS REBEL T100.</t>
  </si>
  <si>
    <t>CAFETEIRA ELÉTRICA - CAFETEIRA ELÉTRICA, MATERIAL: AÇO INOXIDÁVEL, CAPACIDADE: 1,7 L, VOLTAGEM: 220 V, CARACTERÍSTICAS ADICIONAIS: COM ESTERILIZADOR E DOIS DEPÓSITOS, POTÊNCIA: 500 W.</t>
  </si>
  <si>
    <t>CAFETEIRA ELÉTRICA INDUSTRIAL, 6L.CAFETEIRA, PINGADEIRA, ARO, COADOR DE PANO, VARETA PARA LIMPEZA, TAMPA, TAMPÃO CROMADO; AÇO INOXIDÁVEL; 29 X 40 X 53 CM; 4.6 G; PÉS EM ALUMÍNIO E ANTIDERRAPANTES.</t>
  </si>
  <si>
    <t>CAIXA AMPLIFICADA PORTÁTIL COM ALÇA RETRÁTIL E RODINHAS / POTÊNCIA: 400WRMS OU SUPERIOR / SUBWOOFER DE 12" OU SUPERIOR / TWEETER DE 5" OU SUPERIOR / 2 ENTRADAS P10 PARA MICROFONE E 01 PARA GUITARRA / 01 AUXILIAR P2 E 01 RCA / COMPATIBILIDADE: USB , BLUETOOTH, RÁDIO FM E CARTÃO DE MEMÓRIA(SD CARD) / DISPLAY DIGITAL / REPRODUÇÃO ARQUIVOS MP3 E WMA / EQUALIZADOR GRÁFICO / CONTROLE DE VOLUME: SOM, GRAVES E AGUDOS, MICROFONES E GUITARRA / SISTEMA COM  01 MICROFONE SEM FIO / SUPORTE PARA PEDESTAL / BATERIA INTERNA RECARREGÁVEL (CHUMBO-ÁCIDA) DE 12VX4,5AH OU SUPERIOR / CONTROLE REMOTO / BIVOLT / CABO DE ALIMENTAÇÃO / MANUAL DE INSTRUÇÕES / CERTIFICADO DE GARANTIA MÍNIMA CONTRA VÍCIOS E DEFEITO DE FABRICAÇÃO DE 1 ANO DO FABRICANTE / ASSISTÊNCIA TÉCNICA  AUTORIZADA NO ESTADO DE ALAGOAS / SIMILAR OU SUPERIOR AO MODELO SUMAY THUNDER BLACK 800 / ACOMPANHA 2 MICROFONES DINÂMICO PROFISSIONAL COM CABO DE 3,0 METROS EQUIVALENTE OU SUPERIOR AO MXT M-58 PROFISSIONAL.</t>
  </si>
  <si>
    <t>CAIXA AMPLIFICADA PORTÁTIL COM ALÇA RETRÁTIL E RODINHAS / POTÊNCIA: 1000WRMS OU SUPERIOR / SUBWOOFER DE 15" OU SUPERIOR / TWEETER DE 5" OU SUPERIOR / 2 ENTRADAS P10 PARA MICROFONE E 01 PARA GUITARRA / 01 AUXILIAR P2 E 01 RCA / COMPATIBILIDADE: USB , BLUETOOTH, RÁDIO FM E CARTÃO DE MEMÓRIA(SD CARD) / DISPLAY DIGITAL / REPRODUÇÃO ARQUIVOS MP3 E WMA / EQUALIZADOR GRÁFICO / CONTROLE DE VOLUME: SOM, GRAVES E AGUDOS, MICROFONES E GUITARRA / SISTEMA COM  01 MICROFONE SEM FIO / SUPORTE PARA PEDESTAL / BATERIA INTERNA RECARREGÁVEL (CHUMBO-ÁCIDA) DE 12VX7,0AH OU SUPERIOR / CONTROLE REMOTO / BIVOLT / CABO DE ALIMENTAÇÃO / MANUAL DE INSTRUÇÕES / CERTIFICADO DE GARANTIA MÍNIMA CONTRA VÍCIOS E DEFEITO DE FABRICAÇÃO DE 1 ANO DO FABRICANTE / ASSISTÊNCIA TÉCNICA  AUTORIZADA NO ESTADO DE ALAGOAS / SIMILAR OU SUPERIOR AO MODELO SUMAY THUNDER X 1200 / ACOMPANHA 2 MICROFONES DINÂMICO PROFISSIONAL COM CABO DE 3,0 METROS EQUIVALENTE OU SUPERIOR AO MXT M-58 PROFISSIONAL</t>
  </si>
  <si>
    <t>CAIXA DE SOM PORTÁTIL / POTÊNCIA MÍNIMA: 10W RMS OU SUPERIOR / FUNÇÃO HANDS FREE / BLUETOOTH VERSÃO 5.0 OU SUPERIOR / CONEXÃO P2 ESTÉREO / BATERIA INTERNA (INTERFACE USB PARA RECARGA) RECARREGÁVEL / COMPACTO E PORTÁTIL / TEMPO DE REPRODUÇÃO MÍNIMO DE ATÉ 8 HORAS / ISOLAÇÃO IPX6 (RESISTENTE A JATOS D’ÁGUA) / LEDS INDICADORE DE CONEXÃO BLUETOOTH E CARGA DE BATERIA / CABO MICRO USB PARA RECARGA / CONTERÚDO: 01 CAIXA DE SOM BLUETOOTH, CABO MICRO USB PARA RECARGA, GUIA RÁPIDO, FOLHETO DE SEGURANÇA. CERTIFICADO DE GARANTIA MÍNIMA CONTRA VÍCIOS E DEFEITO DE FABRICAÇÃO DE 12 MESES /  ASSISTÊNCIA TÉCNICA AUTORIZADA  NO ESTADO DE ALAGOAS / SIMILAR OU SUPERIOR AO MODELO PHILCO GO PBS10BTA.</t>
  </si>
  <si>
    <t>CÂMERA TIPO: DSLR / CÂMERA COM SENSOR CMOS (APS-C) DE 24,2 MEGAPIXELS / DUAL PIXEL CMOS AF / TELA SENSÍVEL AO TOQUE LCD ANGULAR DE 3,0 POLEGADAS ARTICULÁVEL COM FORMATO 3:2 /  TECNOLOGIA DE CONEXÃO SEM FIO: WI-FI, NFC E BLUETOOTH / CAPACIDADE DE GRAVAÇÃO DE VÍDEO EM 4K COM ATÉ 60P / ENTRADA PARA MICROFONE EXTERNO / 45 PONTOS DE FOCO AUTOMÁTICO / CAPACIDADE DE TIRAR 6 FOTOS POR SEGUNDO ( 6 FPS) / SENSOR DETECTOR DE OLHOS AUTOMÁTICO ( EYE AF) / VELOCIDADE DO OBTURADOR: 30 SEG. A 1/4000 SEG / FLASH INCORPORADO COM VELOCIDADE MÁXIMA DE SINCRONIZAÇÃO DE 1/200 SEGUNDO / CONEXÃO DE FLASH EXTERNO ATRAVÉS DE SAPATA QUENTE / SENSIBILIDADE ISO: FOTO: 100-25600 (H:51200), VÍDEO: 100-12800 (H:25600) / CARTÕES DE MEMÓRIA COMPATÍVEL: SD/SDHC/SDXC/UHS-1 SD /   CARTÃO DE MEMÓRIA TIPO SDHC / TIPO INTERFACE: UHS-I / CAPACIADDE DE ARMAZENAMENTO: 32GB / VELOCIDADE DE LEITURA/TRANSFERÊNCIA:  ATÉ 80MB/S OU SUPERIOR / CLASSE 10 / RESOLUÇÃO MÁXIMA DE VÍDEO SUPORTADA: FULL HD (1080P) / GARANTIA LIMITADA CONTRA VÍCIOS E DEFEITO DE FABRICAÇÃO DE 10 ANOS DO FABRICANTE  / PRODUTO NA EMBALAGEM LACRADA ORIGINAL DO FABRICANTE / SIMILAR OU SUPERIOR AO MODELO SAN DISK ULTRA CLASSE 10 32GB MOD. SDSDUNC-032G-GN6IN / ACESSÓRIOS INCLUSOS: 01 BATERIA RECARREGÁVEL DE LÍTIO-ÍON LP-E17 COM CARREGADOR E CABO DE ALIMENTAÇÃO, 01 TAMPA DA BAIONETA DA CÂMERA, 01 OCULAR EF DE 75-300MM  F/4-5.6 III USM, 01 OCULAR EF-S DE 18-55MM F/3.5-5.6 IS STM,  01 ALÇA DE OMBRO, TRAMPAS FRONTAIS E TRASEIRAS DAS LENTES OCULARES, 01 CABO USB PARA TRANSFERÊNCIA DE DADOS, 01 MINI TRIPE DE MESA PARA PARA CÂMARAS DE SISTEMA COMPACTO (CSC) , BOLSA PARA TRANSPORTE , 01 CARTÃO DE MEMÓRIA SDHC DE 32GB / MANUAL DE INSTRUÇÃO EM PORTUGUÊS / GARANTIA MÍNIMA CONTRA VÍCIOS E DEFEITO DE FABRICAÇÃO DE 1 ANO DO FABRICANTE / ASSISTÊNCIA TÉCNICA AUTORIZADA NO ESTADO DE ALAGOAS / EQUIVALENTE OU SUPERIOR AO MODELO CANON EOS REBEL T7I.</t>
  </si>
  <si>
    <t>CÂMERA DE SEGURANÇA WI-FI FULL HD. A PROVA DE ÁGUA IP65</t>
  </si>
  <si>
    <t>FILMADORA TIPO HANDYCAM COM OPÇÃO DE GRAVAÇÃO DE ÁUDIO E VÍDEO EM FULL HD (1920 X 1080) EM 60P / OPÇÃO DE GRAVAÇÃO DE IMAGEM DE 9.2MP / DISPLAY RETRÁTIL LCD DE 7" COM RESOLUÇÃO DE 230K / SENSOR CMOS DE 2.3MP / FORMATOS DE GRAVAÇÃO: AVCHD E MP4 COM MODO SIMULTÂNEO (AVCHD + MP4) / EQUIPADA COM LENTE QUE PROPORCIONE ZOOM OPTICO DE NO MÍNIMO 30X / ESTABILIZAÇÃO DE IMAGEM DO TIPO ÓTICO / MEMÓRIA INTERNA DE 8GB / TECNOLOGIAS DE CONEXÃO SEM FIO: WI-FI, NFC / CONEXÕES: ENTRADAS: MICRO-HDMI, SAÍDAS: MICRO-HDMI  E USB 2.0 / CARTÕES DE MEMÓRIA COMPATÍVEL: MEMORY STICK MICRO / ACESSÓRIOS IMCLUSOS: 01 BATERIA RECARREGÁVEL (3.6V, 1240MAH), 01 ADAPTADOR AC USB, 01 ADAPTADOR P/ TOMADA, 01 CABO USB, 01 CABO MICRO HDMI, 01 MANUAL DE INSTRUÇÕES EM PORTUGÊS / GARANTIA MÍNIMA CONTRA VÍCIOS E DEFEITO DE FABRICAÇÃO DE 90 DIAS DO FABRICANTE / ASSISTÊNCIA TÉCNICA AUTORIZADA NO TERRITÓRIO BRASILEIRO / SIMILAR OU SUPERIOR AO MODELO SONY HDR-CX440.</t>
  </si>
  <si>
    <t>CÂMERA VÍDEO DE SEGURANÇA / FORMATO: BULLET / COMPATIBILIDADE COM TODOS OS DVR´S DO MERCADO / TIPO SENSOR DE IMAGEM: AHD (MULTI-HD) / RESOLUÇÃO MÍNIMA: 1.3 MEGAPIXEL (1280X960) OU SUPERIOR /  DEFINIÇÃO: HD 960P OU SUPERIOR / ILUMINAÇÃO MÍNIMA: 0 LUX COM INFRAVERMELHO (IR) LIGADO / ALCANCE DO SENSOR IR DE ATÉ 40 METROS / ÂNGULO DE VISÃO: 180° / TECNOLOGIA COMPATÍVEL: AHD / TVI / HDCVI / CVBS / SISTEMA DE TV: NTSC /  LENTE: 3,6MM OU SUPERIOR / TEMPERATURA DE OPERAÇÃO: -10 ATÉ 50ºC OU SUPERIOR / SUPORTE DE FIXAÇÃO ARTICULÁVEL NA HORIZONTAL E VERTICAL / AMBIENTE DE INSTALAÇÃO: INTERNO OU EXTERNO / CAIXA DE PROTEÇÃO IP66 À PROVA D'ÁGUA / ALIMENTAÇÃO: DC 12V 1000 MA / GARANTIA MÍNIMA CONTRA VÍCIOS E DEFEITO DE FABRICAÇÃO: 1 ANO / ASSISTÊNCIA TÉCNICA AUTORIZADA NO ESTADO DE ALAGOAS / SIMILAR OU SUPERIOR AO MODELO  INTELBRÁS  POWER XL MULTI-HD 4 EM 1.</t>
  </si>
  <si>
    <t>WEBCAM FULLHD: - MICROFONE ESTÉREO INCORPORADO COM CAPTURA DE ÁUDIO EM DIFERENTES ÂNGULOS E COM REDUÇÃO AUTOMÁTICA DE RUÍDO; - RESOLUÇÃO DE VÍDEO FULL HD 1080P (ATÉ 1920 X 1080 PIXELS) A 30FPS; - COMPACTAÇÃO DE VÍDEO H.264; - FOCO AUTOMÁTICO; - CORREÇÃO AUTOMÁTICA DE POUCA LUZ; - CAMPO DE VISÃO DE ATÉ NO MÍNIMO 78 GRAUS; - CONTROLE DE ZOOM, INCLINAÇÃO, PANORÂMICA E DETECÇÃO DE ROSTO E MOVIMENTO POR SOFTWARE; - CLIPE UNIVERSAL PRONTO PARA TRIPÉS QUE SE AJUSTA A MONITORES DE LAPTOP OU LCD; - COMPATÍVEL COM WINDOWS 10, WINDOWS 8, WINDOWS 7, MACOS 10.10 OU POSTERIOR; - COMPRIMENTO DO CABO DE NO MÍNIMO 1,5 M - CONECTIVIDADE POR USB 2.0. MARCA/MODELO: LOGITECH C920 FULL HD 1080P PRETA</t>
  </si>
  <si>
    <t>CANETA LASER TESTADORA PORTÁTIL DE FIBRA ÓTICA 1MW:
- ONDA CONTÍNUA E MODO PULSADO;
- POTÊNCIA DE SAÍDA CONSTANTE;
- TIPO DE LASER: FP-LD;
- COMPRIMENTO DE ONDA (NM): 650 10;
- POTÊNCIA DE SAÍDA: 1 MW;
- MODALIDADE DE TRABALHO: MODULAÇÃO CW OU MODULADA;
- ALCANCE DO LASER: IGUAL OU SUPERIOR A 1 KM;
- ALIMENTAÇÃO POR PILHAS ALCALINAS DE POTÊNCIA: DUAS 1.5V AA;
- VIDA ÚTIL DA BATERIA: 60 HORAS;
- TEMPERATURA DE FUNCIONAMENTO: -10 ~ +45;
- TEMPERATURA DE ARMAZENAMENTO: -40 ~ +70;
- DIMENSÕES APROXIMADAS: ATÉ 20CM (C) X 2CM (L);
- PESO APROXIMADO: ATÉ 250G;
- SAÍDA CONECTOR DE 2,5 MM ADAPTADOR UNIVERSAL;
- FREQUÊNCIA DE MODULAÇÃO 2-3.</t>
  </si>
  <si>
    <t>CAPACITÍMETRO DIGITAL -  cód 332000000310</t>
  </si>
  <si>
    <t>CARREGADOR PORTÁTIL DE PILHAS AA E AAA E BATERIAS 9V, TIPOS NI-MH E NI-CD / TENSÃO DE ALIMENTAÇÃO: BIVOLT AUTOMÁTICO / POSSIBILIDADE DE CARREGAR ATÉ 4 PILHAS RECARREGÁVEIS AA OU AAA E ATÉ 2 BATERIAS DE 9V (6F22 / PP3) RECARREGÁVEIS / DEVE POSSUIR LEDS DE OPERAÇÃO QUE INDIQUEM O CARREGAMENTO / DEVE POSSUIR PROTEÇÃO DO CARREGADOR E PILHAS NO CASO DAS PILHAS SEREM COLOCADAS INVERTIDAS / O CARREGADOR DEVE INDICAR QUANDO A CARGA ESTIVER COMPLETA / O APARELHO DEVE SER CERTIFICADO PELO INMETRO E POSSUIR ISOLAÇÃO DUPLA / REFERÊNCIA DE QUALIDADE/CARACTERÍSTICAS: ELGIN SC-333 E MOX MO-CP50.</t>
  </si>
  <si>
    <t>CHAVE MAGNÉTICA, CHAVE MAGNÉTICA MONOFÁSICA DE PARTIDA DIRETA 220V - 60HZ PARA 2CV. MATERIAL CORPO: CAIXA TERMOPLÁSTICA</t>
  </si>
  <si>
    <t>CONDICIONADOR DE AR / TIPO: SPLIT PISO/TETO / COR: BRANCO / CAPACIDADE DE REFRIGERAÇÃO: 48.000BTU / TENSÃO DE ALIMENTAÇÃO: 380V TRIFÁSICO / CLASSIFICAÇÃO ENERGÉTICA "A" SELO PROCEL / SISTEMA DE REFRIGERAÇÃO: CONVENCIONAL / TIPO DE USO: RESIDENCIAL E COMERCIAL / CICLO: FRIO / SERPENTINA: ALUMÍNIO OU COBRE / GÁS REFRIGERANTE: ECOLOGICAMENTE CORRETO / MODOS DE OPERAÇÃO: RESFRIA, VENTILA, DESUMIDIFICA E AUTOMÁTICO / ACESSÓRIOS: CONTROLE REMOTO, MANUAL DO USUÁRIO / GARANTIA DO FABRICANTE CONTRA VÍCIOS E DEFEITOS DE FABRICAÇÃO: MÍNIMO DE 1 ANO, COM ASSISTÊNCIA TÉCNICA AUTORIZADA EM MACEIÓ-AL. SIMILAR OU SUPERIOR AO MODELO ELGIN ECO 48.000 BTU/H FRIO 380V TRIFÁSICO</t>
  </si>
  <si>
    <t>FREEZER, TIPO HORIZONTAL, CAPACIDADE 400 A 500 L, COR BRANCA, TENSÃO ALIMENTAÇÃO 220 V, CARACTERÍSTICAS ADICIONAIS COM DUPLA AÇÃO, 2 PORTAS, TERMOSTATO PAINEL</t>
  </si>
  <si>
    <t>APARELHO TELEVISOR TIPO SMART TV COR PRETA, TELA PLANA DE LED DE 32 POLEGADAS, DESIGN SLIM; VISOR FULL HD COM RESOLUCAO DE IMAGEM 1366 X 768 (HD) OU SUPERIOR; FREQUENCIA DE TELA MINIMA DE 60HZ; AUDIO COM POTENCIA SONORA (RMS) MINIMA DE 10W; COM WI-FI EMBUTIDO, COM PROCESSADOR QUAD CORE OU DUAL CORE, CONVERSOR DIGITAL INTEGRADO; CONECTIVIDADE MINIMA: HDMI = 2 CONEXOES, USB = 1 CONEXAO, 1 ENTRADA DE COMPONENTE (Y/PB/PR), 1 ENTRADA DE VIDEO COMPOSTO (AV), 1 ETHERNET (LAN), 1 SAIDA DE AUDIO DIGITAL, 1 ENTRADA DE RF (TERRESTRE/ENTRADA DE CABO) E REDE SEM FIO INTEGRADA. O EQUIPAMENTO DEVE POSSUIR RECURSOS ECOLOGICOS E SELO PROCEL A. ALIMENTACAO 220V OU BIVOLT. CONTENDO: CONTROLE REMOTO (COM BATERIAS INCLUSAS), CABO DE FORCA, MANUAL DO USUARIO EM LINGUA PORTUGUESA E MANUAL ELETRONICOCA</t>
  </si>
  <si>
    <t>MICROFONE SEM FIO DE MÃO DUPLO TIPO WIRELESS / DISPLAY LCD MULTIFUNCIONAL NOS TRANSMISSORES(MICROFONES) COM AS SEGUINTES INDICAÇÕES: CANAL UTILIZADO(CH), FREQUÊNCIA UTILIZADA( SELECIONÁVEL ATRAVÉS DE BOTÃO NO PRÓPRIO MICROFONE), INTENSIDADE DO SINAL, NÍVEL DE CARGA DA BATERIA / MICROFONE COM BOTÃO LIGA/DESLIGA, CÁPSULA DINÂMICA E PADRÃO POLAR CARDIOIDE / POTÊNCIA DE SAÍDA DA PORTADORA: MENOR QUE 30MW / ALIMENTAÇÃO DOS TRANSMISSORES: 02 PILHAS PEQUENA TIPO AA LR-6 -1,5V / RECEPTOR COM DUAS ANTENAS OMNIDIRECIONAL / TIPO DE FREQUÊNCIA: UHF / QUANTIDADE DE FREQUÊNCIA SELECIONÁVEL: 52 ( 26+26) OU SUPERIOR / BAIXO RUÍDO DE MANUSEIO / DUPLA SAÍDA ( A E B) INDPENDENTE E BALANCEADA ATIVAMENTE TIPO XLR MACHO DE 3 PINOS E UMA SAÍDA NÃO BALANCEADA TIPO P10 (1/4" TRS) / IMPEDÂNCIA DE SAÍDA DE 3 KOHM / RECEPTOR COM CONTROLE DE VOLUME DA SAÍDA INDEPENDENTE PARA CADA MICROFONE E COM LED´S INDICADORES DE SINAL DE RF, PICO DE ÁUDIO DE TRANSMISSÃO E DE ESTADO LIGADO / ALIMENTAÇÃO DA FONTE: ENTRADA DE 220V OU BIVOLT E SAÍDA 5VCC / ALIMENTAÇÃO DO RECEPTOR: 5 VCC / PROTEÇÃO CONTRA PHANTOM POWER / FAIXA DE OPERAÇÃO: ATÉ 100 METROS SEM BARREIRAS / FAIXA DE RESPOSTA DE FREQUÊNCIA DE ÁUDIO: DE 50 A 15 KHZ OU SUPERIOR, COM VARIAÇÃO DE +/- 3DB / RELAÇÃO SINAL/RUÍDO: 98DB OU SUPERIOR / REJEIÇÃO A ESPÚRIO SUPERIOR A 60 DB / FAIXA DE PORTADORA DE RF DO TRANSMISSOR E RECEPTOR: 643,50 A 678,3 MHZ / ACOMPANHA MALETA RÍGIDA PARA TRANSPORTE DO CONJUNTO( TRANSMISSORES, RECEPTOR, FONTE E CABO P10-P10), 02 PILHAS ALCALINAS TIPO AA LR-6 - 1,5V E MANUAL DE USUÁRIO EM PORTUGUÊS / CERTIFICADO DE GARANTIA MÍNIMA CONTRA VÍCIOS E DEFEITO DE FABRICAÇÃO DE 12 MESES / ASSISTÊNCIA TÉCNICA AUTORIZADA NO ESTADO DE ALAGOAS / EQUIVALENTE OU SUPERIOR AO MODELO LYCO UH-08MM.</t>
  </si>
  <si>
    <t>Cartela</t>
  </si>
  <si>
    <t>PILHA AA RECARREGÁVEL / TENSÃO NOMINAL: 1,2V / CAPACIDADE: MÍNIMA DE 2500MAH OU SUPERIOR / COMPOSIÇÃO: NI-MH / CICLOS DE RECARGA: MÍNIMO DE 1000 / PRAZO DE VALIDADE: MÍNIMO DE 5 ANOS APÓS A FABRICAÇÃO / QUANTIDADE: CARTELA COM 2 OU 4 PILHAS / QUANTIDADE PILHAS: 20 UNIDADES / REFERÊNCIA DE QUALIDADE: SIMILAR OU QUE SUPERE AS ESPECIFICAÇÕES DE DESEMPENHO OFERECIDAS POR RAYOVAC, DURACELL E ELGIN. [PINACOTECA] COD SIPAC: 331000000200</t>
  </si>
  <si>
    <t>PILHA AAA RECARREGÁVEL, 2 UN. - PILHA AAA RECARREGÁVEL / TENSÃO NOMINAL: 1,2V / CAPACIDADE: MÍNIMA DE 800MAH OU SUPERIOR / COMPOSIÇÃO: NI-MH / CICLOS DE RECARGA: MÍNIMO DE 1000 OU SUPERIOR / PRAZO DE VALIDADE: MÍNIMO DE 1 ANOS APÓS A FABRICAÇÃO / QUANTIDADE: CARTELA COM 2 OU 4 UNIDADES / ATENDER À RESOLUÇÃO CONAMA Nº 401/2008 / REFERÊNCIA DE QUALIDADE: SIMILAR OU QUE SUPERE AS ESPECIFICAÇÕES DE DESEMPENHO OFERECIDAS POR RAYOVAC, DURACELL, ELGIN OU PANASONIC.</t>
  </si>
  <si>
    <t>CHAPA ELÉTRICA INOX 220V</t>
  </si>
  <si>
    <t>CHURRASQUEIRA ELÉTRICA, 220V, COM REGULADOR DE TEMPERATURA, GRELHA EM AÇO INOX E BANDEJA COLETORA, DIMENSÕES: 30 X 50 CM</t>
  </si>
  <si>
    <t>CABO DE FORÇA PARA COMPUTADOR - CABO DE FORÇA PARA COMPUTADOR (PADRÃO DE CONECTOR MACHO PADRÃO NBR14136, CORRENTE MÍNIMA DE 10A, TENSÃO MÁXIMA DE ATÉ 250V, COMPRIMENTO DE 10 METROS, REVESTIMENTO EM BORRACHA, CERTIFICAÇÃO IEX 13.0241.</t>
  </si>
  <si>
    <t>CABO HDMI  C/ ETHERNET 3D 4K. 10 METROS - CABO HDMI C/ ETHERNET 3D 4K COMPRIMENTO DO CABO: 10 METROS; POSSUIR TRIPLA BLINDAGEM, COMPATIBILIDADE:  3D READY, RESOLUÇÃO HDTV 4K X 2K, CANAL ETHERNET 100 MBPS; CONECTORES BANHADO A OURO.</t>
  </si>
  <si>
    <t>CABO HDMI  C/ ETHERNET 3D 4K 3 METROS - CABO HDMI C/ ETHERNET 3D 4K,  TIPO CONECTOR: MACHO; COMPRIMENTO DO CABO: 03 METROS; TRIPLA BLINDAGEM; COMPATIBILIDADE COM 3D READY E RESOLUÇÃO HDTV 4K X 2K, CANAL ETHERNET 100 MBPS; CONECTORES BANHADO A OURO.</t>
  </si>
  <si>
    <t>CONDICIONADOR DE AR / TIPO: SPLIT PISO/TETO / COR: BRANCO / CAPACIDADE DE REFRIGERAÇÃO: 60.000BTU / TENSÃO DE ALIMENTAÇÃO: 380V FASE-FASE / CLASSIFICAÇÃO ENERGÉTICA "B" SELO PROCEL / SISTEMA DE REFRIGERAÇÃO: CONVENCIONAL / TIPO DE USO: RESIDENCIAL E COMERCIAL / CICLO: FRIO / SERPENTINA: ALUMÍNIO OU COBRE / GÁS REFRIGERANTE: ECOLOGICAMENTE CORRETO / MODOS DE OPERAÇÃO: RESFRIA, VENTILA, DESUMIDIFICA E AUTOMÁTICO / ACESSÓRIOS: CONTROLE REMOTO, MANUAL DO USUÁRIO / GARANTIA DO FABRICANTE CONTRA VÍCIOS E DEFEITOS DE FABRICAÇÃO: MÍNIMO DE 1 ANO, COM ASSISTÊNCIA TÉCNICA AUTORIZADA EM MACEIÓ-AL. SIMILAR OU SUPERIOR AO MODELO PISO TETO ELGIN 60.000 BTUS FRIO 380V TRIFÁSICO. [PINACOTECA] COD SIPAC: 332000000094</t>
  </si>
  <si>
    <t>DESUMIDIFICADOR, VOLTAGEM:110/220 V, CAPACIDADE:AMBIENTE COM 500 M3, POTÊNCIA COMPRESSOR:780 W, TEMPERATURA UTILIZAÇÃO:ACIMA DE 16 °C, CARACTERÍSTICAS ADICIONAIS:CONDENSAÇÃO 6 A 8 LITROS ÁGUA/24H/CIRCULAÇÃO 500M3</t>
  </si>
  <si>
    <t xml:space="preserve">preço atualizado 
</t>
  </si>
  <si>
    <t>ESTABILIZADOR NOBREAK - ESTABILIZADOR DE TENSÃO TIPO NOBREAK. POTÊNCIA DE SAÍDA 2KVA (2.000 VA). TENSÃO DE ENTRADA DE PELO MENOS 220V, TENSÃO DE SAÍDA DE PELO MENOS 220V. CARACTERÍSTICAS ADICIONAIS NOBREAK; POSSUIR AUTONOMIA MÍNIMA DE 30MIN COMPATÍVEL COM SUA CARGA MÁXIMA. ;POSSUIR NO MÍNIMO QUATRO TOMADAS TRASEIRAS NBR14136. GARANTIA MÍNIMA DE 01 ANO [PINACOTECA] COD SIPAC: 552000000081</t>
  </si>
  <si>
    <t>ESTABILIZADOR 2.000 VA BIVOLT AUTOMÁTICO / ENTRADA BIVOLT AUTOMÁTICO (115, 127, 220V) E SAÍDA 115V / FILTRO DE LINHA INTERNO / FUNÇÃO TRUE RMS / TECNOLOGIA MICROPROCESSADA RISC/FALSH / MÍNIMO 04 ESTÁGIOS DE REGULAÇÃO / MÍNIMO 06 TOMADAS NO PADRÃO NBR 14136 / CABO E PLUGUE CETIFICADOS PELO INMETRO / PLUGUE PADRÃO NBR14136 / POTÊNCIA NOMINAL DE 2.000VA / APLICAÇÃO: ELETRODOMÉSTICOS EM GERAL / GARANTIA MÍNIMA CONTRA VÍCIOS E DEFEITO DE FABRICAÇÃO DE 12 MESES / ASSISTÊNCIA TÉCNICA AUTORIZADA NO ESTADO DE ALAGOAS / SIMILAR OU SUPERIOR AO MODELO POWEREST HOME 2000 VA BIVOLT 9011 TS-SHARA .</t>
  </si>
  <si>
    <t>NOBREAK 3KVA SENOIDAL, TENSÃO DE ENTRADA BIVOLT, TENSÃO DE SAÍDA BIVOLT, BATERIAS INTERNAS INCLUSAS, DEVE SUPRIMIR SURTOS, PICOS E RUÍDOS, DEVE CARREGAR AS BATERIAS MESMO COM A CHAVE DESLIGADA, RECONHECIMENTO AUTOMÁTICO DE FREQUÊNCIA: 50HZ E 60HZ, AUTONOMIA DE 4 A 5 HORAS</t>
  </si>
  <si>
    <t>ESTAÇÃO SOLDA TENSÃO ALIMENTAÇÃO: 110 V, TEMPERATURA MÁXIMA: 520 °C, VALOR RESISTÊNCIA: 270 W, CARACTERÍSTICAS ADICIONAIS: ESTAÇÃO DE RETRABALHO AR QUENTE, FAIXA TEMPERATURA: 100 A 520 °C, APLICAÇÃO: SOLDAR/DESOLDAR COMPONENTES ELETRÔNICOS</t>
  </si>
  <si>
    <t>REFRIGERADOR DOMÉSTICO, CAPACIDADE: 240 L, VOLTAGEM: 220 V, CARACTERÍSTICAS ADICIONAIS: COM SELO DE CERTIFICADO EMITIDO PELO PROCEL, PORTA, COR: BRANCA, TIPO: VERTICAL. GARANTIA MÍNIMA 12 MESES</t>
  </si>
  <si>
    <t>ESPREMEDOR DE FRUTAS / MATERIAL CORPO: AÇO INOX / COR ACESSÓRIOS E ACABAMENTOS: PRETO / CAPACIDADE MÍNIMA DO COPO: 1,25L / 01 PENEIRA / 02 CASTANHAS DE DIFERENTES TAMANHOS PARA EXTRAÇÃO DE SUCO DE LARANJA E LIMÃO / COADOR / GUARDA-FIO QUE PERMITE AJUSTAR O TAMANHO DO CABO /  01 COPO SUPERIOR ACOPLADO / POTÊNCIA MÍNIMA: 120 W / VOLTAGEM: 220 V OU BIVOLT CHAVEADO / ROTAÇÃO: 1.750 RPM / MOTOR COM DUPLO ROLAMENTO BLINDADO E PROTEÇÃO TÉRMICA / ACIONAMENTO TIPO: INTERRUPTOR / GARANTIA MÍNIMA CONTRA VÍCIOS E DEFEITO DE FABRICAÇÃO: 1 ANO / SIMILAR OU SUPERIOR AO MODELO MONDIAL PREMIUM TURBO E-10 250W BIVOLT - PRETO</t>
  </si>
  <si>
    <t>EXTENSÃO - EXTENSÃO ELÉTRICA BIVOLT COM 5 TOMADAS 2 P + T 10 A; COM CABO DE 1,5 METRO</t>
  </si>
  <si>
    <t>EXTENSÃO DE 10 METROS COM 3 TOMADAS 2P+T.</t>
  </si>
  <si>
    <t>EXTENSÃO DE TOMADAS 2P+T (FASE E NEUTRO + TERRA) / CABO 5 METROS / MÍNIMO 3 TOMADAS / CAPACIDADE MÍNIMA: 220V / 10A / CERTIFICADO DO INMETRO (NBR NM 247-5 E 60884-1) / CABO: PP. MATERIAL ANTICHAMAS.</t>
  </si>
  <si>
    <t>FECHADURA BIOMÉTRICA DIGITAL - ABERTURA COM IMPRESSÁO DIGITAL, SENHA, TAGS OU CHAVES FÍSICAS. CAPACIDADE DE 42 USUÁRIOS; FUNCIONA COM 04 PILHAS AA ALCALINAS (NÃO INCLUÍDAS), PROPORCIONANDO MAIS DE 6000 ABERTURAS, APROXIMADAMENTE 01 ANO. AVISA QUANDO AS PILHAS ESTÃO FRACAS. LEITURA DA IMPRESSÃO DIGITAL EM MENOS DE 0,5 SEGUNDO. ACOMPANHA: PARTE INTERNA E EXTERNA DA FECHADURA. ESPELHO E CAIXA DO BATENTE. GABARITO DE FURAÇÃO. PARAFUSOS DE MONTAGEM E EIXOS PARA PORTAS DE DIVERSAS ESPESSURAS. 02 CHAVEIROS DE PROXIMIDADE E 02 CHAVES FÍSICAS. MANUAL EM INGLÊS E PORTUGUÊS.</t>
  </si>
  <si>
    <t>FOGÃO 4 BOCAS ACENDIMENTO AUTOMÁTICO 220V - MESA EM INOX COM BORDAS ARREDONDADAS E SEM FURAÇÃO APARENTE / COR:BRANCO / TAMPA DE VIDRO / QUANTIDADE QUEIMADORES: 4 / 2 QUEIMADORES TIPO FAMÍLIASEMIRÁPIDOS COM POTÊNCIA MÍNIMA DE 1.750W OU SUPERIOR / 02 QUEIMADORES RAMAIS COMPOTÊNCIA MÍNIMA DE 1.500W OU SUPERIOR / QUEIMADORES ESTAMPADOS OU FORJADOS COMESPALHADORES ESMALTADOS / MANIPULADORES TIPO ANATÔMICOS / FORNO AUTO-LIMPANTE / PUXADORERGONÔMICO / MÍNIMO 01 GRADE DO FORNO TIPO DESLIZANTES MANUAL / VOLUME MÍNIMO DO FORNO:46,3L OU SUPERIOR / 02 TREMPES (GRADES) ENCAIXADAS / TIPO DE GÁS: GLP ( CONVERSÍVEL PARA GÁSNATURAL) / POTÊNCIA MÍNIMA NOMINAL: 8,91KW OU SUPERIOR / ACENDIMENTO AUTOMÁTICO NA MESAE FORNO / COR: BRANCO / TENSÃO: 220V OU BIVOLT / COM PÉS ALTO OU BAIXO / POSSUIR A ETIQUETADO PROGRAMA BRASILEIRO DE ETIQUETAGEM(PBE) - SELO INMETRO/PROCEL / CLASSIFICAÇÃO DEEFICIÊNCIA ENERGÉTICA DA MESA: A / CLASSIFICAÇÃO DE EFICIÊNCIA ENERGÉTICA DO FORNO: A OU B /ACESSÓRIOS INCLUSOS: MANUAL DO USUÁRIO, CERTIFICADO DE GARANTIA / GARANTIA MÍNIMA CONTRAVÍCIOS E DEFEITO DE FABRICAÇÃO DE 06 MESES / ASSISTÊNCIA TÉCNICA AUTORIZADA NO ESTADO DEALAGOAS / SIMILAR OU SUPERIOR AO MODELO BARSLAR SIRIUS PLUS BRANCO.</t>
  </si>
  <si>
    <t>FONE DE OUVIDO TIPO HEADPHONE ESTÉREO / DRIVER DINÂMICO DE 40 MM COM ÍMÃ DE NEODÍMIO / ALÇA AJUSTÁVEL PARA ENCAIXE / ALMOFADAS ALCOCHOADAS / CABO FLAT DE 1,2 METROS EM UM ÚNICO LADO COM MICROFONE TIPO CONDENSADOR EMBUTIDO, PARA ATENDER CHAMAS, E CONTROLES MULTIMÍDIA / IMPEDÂNCIA 32 OHMS / SENSIBILIDADE: 97DB +/- 3DB / RESPOSTA DA FREQUÊNCIA: 20HZ - 20 KHZ / CONECTOR 3,5MM TRRS / COMPATÍVEL COM DISPOSITIVOS ANDROID, IOS, WINDOWS E OUTROS COM CONECTOR 3,5MM / GARANTIA MÍNIMA CONTRA VÍCIOS E DEFEITOS DE FABRICAÇÃO DE 1 ANO / EQUIVALENTE OU SUPERIOR AO MODELO I2GO BASS GO.</t>
  </si>
  <si>
    <t>FORNO MICROONDAS - MATERIAL AÇO INOXIDÁVEL, CAPACIDADE 32 L, COMPRIMENTO 43 CM, LARGURA 54,70 CM, ALTURA 32,70 CM, POTÊNCIA 900 WATT, VOLTAGEM 220 V, CARACTERÍSTICAS ADICIONAIS TIMER. MANUAL EM PORTUGUÊS E GARANTIA DE 12 MESES. ASSISTÊNCIA TÉCNICA EM ARAPIRACA/AL.</t>
  </si>
  <si>
    <t>FRIGOBAR / CAPACIDADE: 124 L / TENSÃO ALIMENTAÇÃO: 220 V / COR: BRANCA / CARACTERÍSTICAS ADICIONAIS: PRATELEIRAS REMOVÍVEIS, PÉS NIVELADORES, PORTA LATAS / GÁS REFRIGERANTE ECOLOGICAMENTE CORRETO R-134A/ PORTA REVERSÍVEL / CLASSIFICAÇÃO ENERGÉTICA "A" NO PBE, SELO PROCEL / CABO E PLUGUE CERTIFICADOS PELO INMETRO / GARANTIA MÍNIMA CONTRA VÍCIOS E DEFEITOS DE FABRICAÇÃO DE 1 ANO / ASSISTÊNCIA TÉCNICA AUTORIZADA NO ESTADO DE ALAGOAS / EQUIVALENTE OU SUPERIOR AO MODELO MÍDEA MRC12B2.</t>
  </si>
  <si>
    <t>FRIGOBAR 45L / COR: BRANCO / CAPACIDADE DO COMPARTIMENTO REFRIGERADO: 45L (TOLERÁVEL VARIAÇÃO DE +/-3L) / ALIMENTAÇÃO: 220V 60HZ / CLASSIFICAÇÃO ENERGÉTICA "A" NO SELO PROCEL / GARANTIA DO FABRICANTE CONTRA VÍCIOS E DEFEITOS DE FABRICAÇÃO: NO MÍNIMO 1 ANO, COM ASSISTÊNCIA TÉCNICA AUTORIZADA EM ARAPIRACA/AL.</t>
  </si>
  <si>
    <t>FRIGOBAR 93L BRANCO, 220V / COR: BRANCO / CAPACIDADE DO COMPARTIMENTO REFRIGERADO: 93L (TOLERÁVEL VARIAÇÃO DE +/-5L) / ALIMENTAÇÃO: 220V 60HZ / CLASSIFICAÇÃO ENERGÉTICA "A" NO SELO PROCEL / GARANTIA DO FABRICANTE CONTRA VÍCIOS E DEFEITOS DE FABRICAÇÃO: NO MÍNIMO 1 ANO, COM ASSISTÊNCIA TÉCNICA AUTORIZADA EM MACEIÓ/AL. SIMILAR OU SUPERIOR AO MODELO MIDEA MRC10B BRANCO – 93L</t>
  </si>
  <si>
    <t>BEBEDOURO INDUSTRIAL 200L. 220V: ESPECIFICAÇÃO: BEBEDOURO / TIPO DE USO: INDUSTRIAL / RESERVATÓRIO INTERNO: 200L / QUANTIDADE DE SAÍDAS DE ÁGUA: 3 TORNEIRAS DE LATÃO CROMADAS E 1 VÁLVULA JATO EM LATÃO CROMADO / ALIMENTAÇÃO ELÉTRICA: 220V/60HZ / ALIMENTAÇÃO DE ÁGUA: ENCANADA / GABINETE EM AÇO INOX / LOCAL DE APOIO DO BEBEDOURO: PISO / APARADOR DE ÁGUA EM AÇO INOX COM DRENO / CAPACIDADE DE REFRIGERAÇÃO: MÍNIMO DE 180 L/HORA EM AMBIENTE COM TEMPERATURA MÉDIA DE 25°C / CONTROLE DE ÁGUA: ATRAVÉS DE BOIA / PÉS EM PLÁSTICO REFORÇADO / O APARELHO DEVE VIR ACOMPANHADO DE PELO MENOS UM FILTRO, ALÉM DE MANGUEIRA PARA CONEXÃO DO BEBEDOURO E FILTRO À REDE HIDRÁULICA / SISTEMA DE REFRIGERAÇÃO: COMPRESSOR / SELEÇÃO E CONTROLE DA TEMPERATURA POR TERMOSTATO REGULÁVEL EXTERNO / SERPENTINA EM AÇO INOX / O GÁS REFRIGERANTE UTILIZADO DEVE SER ECOLOGICAMENTE CORRETO / DEVE POSSUIR CERTIFICAÇÃO INMETRO / GARANTIA DO FABRICANTE CONTRA VÍCIOS E DEFEITOS DE FABRICAÇÃO: MÍNIMO DE 1 ANO COM ASSISTÊNCIA TÉCNICA AUTORIZADA NO ESTADO DE ALAGOAS.</t>
  </si>
  <si>
    <t>FURADEIRA DE IMPACTO REVERSÍVEL 1/2 POL.  / TENSÃO: 220V / POTÊNCIA: 750W OU SUPERIOR / NÚMERO DE ROTAÇÕES (SEM CARGA): 0 - 3250 R.P.M  OU SUPERIOR /  ROLAMENTADA / Nº MÁX. DE IMPACTOS EM VAZIO: 0 - 48.500 I.P.M. OU SUPERIOR / CAPACIDADE DO MANDRIL: 1/2” (13MM) OU SUPERIOR / VELOCIDADE VARIÁVEL E REVERSÍVEL / BOTÃO-TRAVA PARA TRABALHOS CONTÍNUOS / BOTÃO DESLIZANTE DE 2 FUNÇÕES (COM E SEM IMPACTO) / TORQUE NOMINAL: 2,1 NM OU SUPERIOR / CAPACIDADE DE PERFURAÇÃO: CONCRETO: 16MM, MADEIRA: 25MM, AÇO: 12MM OU VALORES SUPERIORES PARA CADA MATERIAL / EMPUNHADURA LATERAL / CABO E PLUGUE CERTIFICADO PELO INMETRO / COM LIMITADOR DE PROFUNDIDADE E MALETA PARA TRANSPORTE / ACOMPANHA: 01 MALETA PARA TRANSPORTE, 01 FURADEIRA, 01 EMPUNHADEIRA AUXILIAR, 01 CHAVE DE MANDRIL, 01 LIMITADOR DE PROFUNDIDADE, MANUAL DE INSTRUÇÕES EM PORTUGUÊS E CERTIFICADO DE GARANTIA MÍNIMA CONTRA VÍCIOS E DEFEITO DE FABRICAÇÃO DE 1 ANO / ASSISTÊNCIA TÉCNICA AUTORIZADA NO ESTADO DE ALAGOAS / SIMILAR OU SUPERIOR AO MODELO BOSCH-GSB-16RE 750W 220V.</t>
  </si>
  <si>
    <t>REFRIGERADOR FROST FREE DUPLEX 375L, COR BRANCA, 220V
ESPECIFICAÇÃO: REFRIGERADOR FROST FREE / COR: BRANCO / TENSÃO DE ALIMENTAÇÃO: 220V/60HZ /
POTÊNCIA DE CONSUMO: ~104W / CONSUMO MENSAL APROXIMADO DE ENERGIA: 54KWH / NÚMERO
DE PORTAS: 2 / POSIÇÃO DO FREEZER: EM CIMA / TIPO DE DEGELO: FROST FREE / CAPACIDADE TOTAL
LÍQUIDA: ~375L / VOLUME INTERNO: FREEZER 86L, REFRIGERADOR 288L / PAINEL DE CONTROLE:
ELETRÔNICO, EXTERNO, LED / NÚMERO DE NÍVEIS DE TEMPERATURA DO FREEZER: 3 / NÚMERO DE NÍVEIS
DE TEMPERATURA DO REFRIGERADOR: 5 / NÍVEL DE RUÍDO (DBA): 42 / TIPO DO PUXADOR: EMBUTIDO,
COM ACABAMENTO EM COR METÁLICA / PRATELEIRAS DO REFRIGERADOR EM VIDRO E MATERIAL PLÁSTICO
INJETADO / CESTOS, PRATELEIRAS DAS PORTAS E DO FREEZER: INJETADOS EM MATERIAL TRANSPARENTE OU
PLÁSTICO BRANCO / CARACTERÍSTICAS: PORTA GARRAFAS REMOVÍVEL, PORTA-OVOS REMOVÍVEL (CAPACIDADE
DE OVOS NO PORTA-OVOS: 12), COMPARTIMENTO EXTRA FRIO, PORTA LATAS REMOVÍVEL, SEPARADOR DE
GARRAFAS, DRENO DE DEGELO, COMPARTIMENTO DE CONGELAMENTO RÁPIDO, COMPARTIMENTO PARA GELO
(4 FORMAS DE 9 CUBOS CADA), 1 PRATELEIRA COM REGULAGEM DE ALTURA NO REFRIGERADOR, PRATELEIRAS
E CESTOS E GAVETAS REMOVÍVEIS, GAVETA DE LATAS E POTE DE ACESSO RÁPIDO, GAVETA DE LEGUMES,
PÉS TRASEIROS COM RODÍZIOS, E PÉS FRONTAIS COM AJUSTE DE NÍVEL. / ILUMINAÇÃO INTERNA NO
FREEZER: NÃO POSSUI / ILUMINAÇÃO INTERNA NO REFRIGERADOR: LED / CLASSIFICAÇÃO ENERGÉTICA "A"
NO PBE (SELO PROCEL) / DIMENSÕES E PESO, APROXIMADOS: 176CM(A) X 62,1CM(L) X
75,5CM(P), 58KG / GARANTIA DO FABRICANTE CONTRA VÍCIOS E DEFEITOS DE FABRICAÇÃO: MÍNIMO DE 1
ANO, COM ASSISTÊNCIA TÉCNICA AUTORIZADA EM MACEIÓ-AL.</t>
  </si>
  <si>
    <t>GRILL E SANDUICHEIRA 1100W 220V  - FUNCIONA COMO GRILL E SANDUICHEIRA / POTÊNCIA: 1100W OU SUPERIOR / TENSÃO: 220V  60HZ / FORMATO DA CHAPA: ONDULADA / DIMENSÕES DA PLACA DE AQUECIMENTO: 25,5CM X 17,8CM OU SUPERIOR / AQUECEM AS DUAS CHAPAS / LUZ INDICADORA DE AQUECIMENTO (LÂMPADA PILOTO) / CAPACIDADE PARA 02 SANDUÍCHES OU MAIS / BASE ANTIDERRAPANTE / POSSUIR BANDEJA COLETORA DE GORDURA / SISTEMA PORTA-FIO PARA ARMAZENAMENTO DO CABO ELÉTRICO / CABO ELÉTRICO E PLUGUE CERTIFICADOS PELO INMETRO /  COM TRAVA DAS PLACAS PERMITINDO ARMAZENAR  NA POSIÇÃO VERTICAL / COR: PRETO OU VERMELHO OU PRATA / COMPOSIÇÃO ESTRUTURA: METAL E PLÁSTICO / MANUAL DE INSTRUÇÕES / CERTIFICADO DE GARANTIA MÍNIMA CONTRA VÍCIOS E DEFEITO DE FABRICAÇÃO DE 1 ANO / ASSISTÊNCIA TÉCNICA AUTORIZADA NO ESTADO DE ALAGOAS / EQUIVALENTE OU SUPERIOR À SANDUICHEIRA E GRILL PHILCO PRESS INOX RED.</t>
  </si>
  <si>
    <t>ILUMINADOR LED CIRCULAR 16CM	-
Iluminador led circular 16cm (6,5 polegadas) com tripé articulável / Alimentação via conexão USB / Botões para regulagem da temperatura de luz (3500K A 5500K) / Com filtro difusior para suavizar e espalhar a luz / Acompanha suporte para fixação do celular ou smartphone / Capacidade de carga de até 1Kg / Ccomprimento do cabo: aproximadamente 1,90 metros / Acessórios inclusos: 01 Rig light de 16cm, mini ballhead e mini tripé / Garantia mínimca contra vícios e defeitos de fabricação de 90 dias / Similar ou superior ao modelo KANKO</t>
  </si>
  <si>
    <t>LÂMPADA LED, TENSÃO NOMINAL: 220, POTÊNCIA NOMINAL: 7 W, TIPO BASE: E-27, TEMPERATURA DE COR: 3500 A 5000 K, FORMATO: COMPACTA</t>
  </si>
  <si>
    <t>LANTERNA DE MÃO COM BATERIA INTERNA RECARREGÁVEL 900 LUMENS. (PINACOTECA)</t>
  </si>
  <si>
    <t>LAVADORA DE ALTA PRESSÃO 1900 LBS . POTÊNCIA APROXIMADA DE 1800W; ACOMPANHA CONEXÕES COM ENGATE RÁPIDO; SISTEMA AUTOSTOP; RODAS, FILTRO DE ÁGUA; CERTIFICAÇÃO INMETRO E SELO PROCEL .SIMILAR OU SUPERIOR VONDER LAV1800. CONTEÚDO DA EMBALAGEM: 01 - LAVADORA DE ALTA PRESSÃO; 01 - ACESSÓRIO PARA DETERGENTE; 01 - MANGUEIRA DE ALTA PRESSÃO DE APROX. 5M; 01 - CORDÃO ELÉTRICO COM 5 M; 01 - LANÇA COM BICO AJUSTÁVEL; 01 - PISTOLA COM GATILHO; 01 - CONECTOR 1/2 POL. GARANTIA MÍNIMA DE 12 MESES. ASSISTÊNCIA TÉCNICA EM TODO TERRITÓRIO NACIONAL. MANUAL DO USUÁRIO EM PORTUGUÊS.</t>
  </si>
  <si>
    <t>LIQUIDIFICADOR INDUSTRIAL ALTA ROTAÇÃO 2 L INOX - C/ INMETRO</t>
  </si>
  <si>
    <t>Unidadade</t>
  </si>
  <si>
    <t>LIQUIDIFICADOR TIPO: INDUSTRIAL BAIXA ROTAÇÃO / CAPACIDADE MÍNIMA DO COPO: 4L / VELOCIDADE: 01 ( MÍNIMO) / POTÊNCIA MÍNIMA: 700W / ALIMENTAÇÃO: 220V 60HZ / ROTAÇÃO MÁXIMA MOTOR: 3500 R.P.M. / FUNÇÕES: TRITURAR - MISTURAR - LIQUIDIFICAR  / MATERIAL COPO E LÂMINA: AÇO INOX / POSSUIR BASE ANTIDERRAPANTE / LÂMINAS COM ANGULOS DIFERENCIADOS  PARA MELHOR TRITURAÇÃO / COMPRIMENTO MÍNIMO DO FIO: 1,4 M / PLUGUE PADRÃO BRASILEIRO NBR 14136 / CERTIFICAÇÃO DO INMETRO / GARANTIA MÍNIMA E 06 MESES / ACOMPANHA: 1 LIQUIDIFICADOR - 01 TAMPA - 01 SOBRETAMPA - 01 JOGO DE PÉS EM PVC - MANUAL DE INSTRUÇÃO / ASSISTÊNCIA TÉCNICA AUTORIZADA NO ESTADO DE ALAGOAS / SIMILAR OU SUPERIOR AO MODELO SPOLU SPL-049AD ATTACK.</t>
  </si>
  <si>
    <t>LUBRIFICANTE DESENGRIPANTE E PROTETIVO EM SPRAY AEROSOL / QUANTIDADE: 300ML/209G / CARACTERÍSTICAS: ÓLEO DE BASE BIODEGRADÁVEL. NÃO CONTÉM CFC. INOFENSIVO PARA A CAMADA DE OZÔNIO. / INDICAÇÃO: NEUTRALIZAR PRINCÍPIOS DE OXIDAÇÃO, PROTEGER PARTES CROMADAS, CONSERVAÇÃO DE APARELHOS, DOBRADIÇAS, FECHADURAS, PEÇAS DE FERRO OU OUTROS MATERIAIS OXIDÁVEIS, SOLTAR PARAFUSOS E PORCAS ENFERRUJADOS, CONSERVAÇÃO DE FERRAMENTAS E PEÇAS EM GERAL / COMPOSIÇÃO: ÓLEO VEGETAL DEGOMADO SINTETIZADO, ADITIVO ANTIOXIDANTE, ADITIVO ANTICORROSIVO E GÁS BUTANO/PROPANO COMO PROPELENTE / PRODUTO DE BASE SINTÉTICA NÃO APRESENTANDO SILICONE EM SUA FORMULAÇÃO / ACOMPANHA TUBO PROLONGADOR ENCAIXÁVEL NA SAÍDA DO SPRAY PARA APLICAÇÕES EM LOCAIS DIFÍCEIS OU EM ÁREAS MENORES / VALIDADE: 36 MESES APÓS A FABRICAÇÃO / EQUIVALENTE OU SUPERIOR AO "WHITE LUB SUPER" DA ORBI QUÍMICA.</t>
  </si>
  <si>
    <t>LUMINÁRIA COM LUPA E BRAÇO ARTICULADO, PARA BANCADA, COR BRANCA / AMPLIAÇÃO: MONOFOCAL, DE 8D / LENTE DE VIDRO COM DIÂMETRO DE 127MM / LUMINÁRIA: APROXIMADAMENTE 220MM DE DIÂMETRO E 30MM DE ESPESSURA, COMPOSTA POR LEDS SMD DE ALTO BRILHO E COM VISOR DE ACRÍLICO TRANSPARENTE DE FÁCIL REMOÇÃO PARA LIMPEZA OU TROCA DE LÂMPADA, QUE PODE SER ACIONADA ATRAVÉS DE UMA CHAVE LIGA/DESLIGA NA PARTE SUPERIOR DA LUMINÁRIA / VIDA ÚTIL ESTIMADA DA LÂMPADA: MÍNIMO DE 20000H / FLUXO LUMINOSO: MÍNIMO DE 800 LUMENS, COM TEMPERATURA DE COR BRANCO FRIA, MÍNIMO DE 5800K E MÁXIMO 6800K / A LENTE DEVE POSSUIR TAMPA PROTETORA, E SER REMOVÍVEL / O BRAÇO ARTICULADO DEVE SER EM METAL E COMPOSTO POR UM CONJUNTO DE DOIS BRAÇOS E 4 MOLAS QUE SE ARTICULAM PERMITINDO UM MOVIMENTO PANTOGRÁFICO, POSSIBILITANDO SER POSICIONADO E LEVANTADO FACILMENTE, COM MOVIMENTAÇÃO EM 6 EIXOS, PODENDO FIXAR NA POSIÇÃO DESEJADA ATRAVÉS DE MANÍPULOS, INCLUSIVE ROTACIONAR A LENTE PARA VISUALIZAÇÃO HORIZONTAL OU VERTICAL / O COMPRIMENTO DO BRAÇO EXTENDIDO DEVE SER DE 95 A 120MM / FIXAÇÃO À MESA/BANCADA POR MORSA, COM CAPACIDADE DE PELO MENOS 6CM / TENSÃO DE ALIMENTAÇÃO: BIVOLT AUTOMÁTICO / CABO DE ALIMENTAÇÃO DE PELO MENOS 1,5M COM PLUGUE DE ACORDO COM NORMAS BRASILEIRAS VIGENTES / GARANTIA DO FABRICANTE CONTRA VÍCIOS E DEFEITOS DE FABRICAÇÃO: MÍNIMO DE 1 ANO. [PINACOTECA] COD SIPAC: 332000000121</t>
  </si>
  <si>
    <t>MÁQUINA LAVAR E SECAR ROUPA, TIPO AUTOMÁTICA, CAPACIDADE 10 A 12KG, FUNÇÃO LAVA E SECA, 14 PROGRAMAS DE LAVAGEM, ALIMENTAÇÃO 220V, CAPACIDADE DE ROUPA SECA 6 A 8KG; CAPACIDADE DE ROUPA MOLHADA: 10 A 12KG; TIPO DE ÁGUA: FRIA E QUENTE; FUNÇÃO: ELIMINA FIAPOS.</t>
  </si>
  <si>
    <t>MICROFONE TIPO:  CONDENSADOR DIRECIONAL (SHOTGUN) / PADRÃO POLAR: SUPER-CARDIÓIDE / FREQUÊNCIA DE RETORNO: 40-18.000HZ / SENSIBILIDADE: -38DB +/- 1DB/0DB=1V/PA, 1KHZ / RELAÇÃO SINAL/RUÍDO: 78DB OU MAIS / IMPEDÂNCIA DE SAÍDA: 200 OHM OU MENOS / CABO  DE ÁUDIO COM CONECTOR TIPO P2 / BOTÕES PARA CONTROLE DE FILTRO, NÍVEL DE DB (0 À +10) E LIGA/DESLIGA O MICROFONE / ENTRADA PARA FONE DE OUVIDO, LED INDICADOR DE ESTADO E UMA SAPATA HOTSHOE PARA CONECTAR EM CÂMERAS MODELO DSLR /  ALIMENTAÇÃO: 01 PILHA PEQUENA TIPO AA  DE 1.5V / ACESSÓRIOS INCLUSOS: 01  PROTETOR DE ESPUMA, 01 PROTETOR TIPO "DEAD CAT", 01 BOLSA PARA ARMAZENAMENTO / GARANTIA MÍNIMA CONTRA VÍCIOS E DEFEITO DE FABRICAÇÃO DE 90 DIAS / SIMILAR OU SUPERIOR AO MODELO GREIKA GK-SM10.</t>
  </si>
  <si>
    <t>MULTÍMETRO ANALÓGICO - 332000000311</t>
  </si>
  <si>
    <t>MULTIPROCESSADOR DE ALIMENTOS 4 EM 1 800W 220V - FUNÇÕES 4 EM 1: LIQUIDIFICAR, PROCESSAR( RALAR, CORTAR, MISTURAR, FATIAR, PICAR), ESPREMER E BATEDEIRA / LÂMINA E DISCOS COM FUNÇÕES: PROCESSAR, RALAR, CORTAR, MISTURAR, ESPREMER, FATIAR, PICAR / COR: BRANCO OU PRETO OU PLATINUM / CAPACIDADE DA JARRA DO PROCESSADOR: 1,2L OU SUPERIOR /  CAPACIDADE DA JARRA DO LIQUIDIFICADOR: 2,2L OU SUPERIOR / POTÊNCIA MÍNIMA: 800W OU SUPERIOR / TENSÃO: 220V 60HZ /  MATERIAL DAS LÂMINAS: AÇO INOX /  VELOCIDADES: 2 OU MAIS VELOCIDADES COM FUNÇÃO PULSAR /JARRAS TRANSPARENTES COM GRADUAÇÃO / SEGURANÇA: POSSUIR TRAVA DE SEGURANÇA E PÉS ANTIDERRAPANTES / CABO E PLUGUE CERTIFICADOS PELO INMETRO / OS ACESSÓRIOS PODEM SER GUARDADOS DENTRO DAS JARRAS E PODEM SER LEVADOS À LAVA-LOUÇAS / POSSUIR CERTIFICAÇÃO DO INMETRO / MANUAL DO USUÁRIO E CERTIFICADO DE GARANTIA MÍNIMA CONTRA VÍCIOS E DEFEITO DE FABRICAÇÃO DE 1 ANO / ASSISTÊNCIA TÉCNICA AUTORIZADA NO ESTADO DE ALAGOAS / SIMILAR OU SUPERIOR AO MODELO MULTIPROCESSADOR PHILCO ALL IN ONE PLUS 800W</t>
  </si>
  <si>
    <t>PAQUÍMETRO DIGITAL EM AÇO DE 150MM COM CAPACIDADE DE MEDIÇÃO EXTERNA, INTERNA, PROFUNDIDADE E RESSALTO / FABRICADO EM  AÇO  INOXIDÁVEL  TEMPERADO DE  ALTA RESISTÊNCIA / INDICADOR DE  CRISTAL LÍQUIDO COM  5  DÍGITOS MAIS  O  SINAL  (-)  E  INDICAÇÃO MILÍMETRO/POLEGADA / LEITURA 0,01MM/.0005 ́ / REPETITIVIDADE: 0,01MM/.0005 ́ / FUNÇÃO ZERO EM QUALQUER PONTO / TECLA DE LIGA/DESLIGA E DE CONVERSÃO EM MM/POLEGADA / INDICAÇÃO DE BATERIA COM CARGA(DÍGITOS PISCANDO) / ROLDANA PARA AJUSTE RÁPIDO / ESTOJO PLÁSTICO PARA ARMAZENAMENTO / MATERIAL DE REFERÊNCIA ZAAS-1.0004 MESMA EQUIVALÊNCIA TÉCNICA OU QUALIDADE SUPERIOR / GARANTIA MÍNIMA CONTRA VÍCIOS E DEFEITO DE FABRICAÇÃO DE 06 MESES / SIMILAR OU SUPERIOR AO MODELO MTX 316119.</t>
  </si>
  <si>
    <t>PASTA TÉRMICA CONDUTORA / ASPECTO FÍSICO: PASTA PRATA / APLICAÇÃO: INFORMÁTICA / COMPOSIÇÃO: SILICONE MODIFICADO / ADITIVO: PRATA COLOIDAL / CONDUTIVIDADE TÉRMICA(W/MK): 1,2 W/MK(NORMA TÉCNICA ISO 8301:1991) / EMBALAGEM DE ACONDICIONAMENTO: POTE / COR: CINZA / CARACTERÍSTICAS ADICIONAIS: QUIMICAMENTE INERTE, NÃO CORROSIVA E ATÓXICA, ALÉM DE POSSUIR EXCELENTE ESTABILIDADE TÉRMICA, PODENDO OPERAR SEM PERDER SUAS PRINCIPAIS PROPRIEDADES EM TEMPERATURAS DE ATÉ 250 °C E, POR CURTOS PERÍODOS, TEMPERATURAS DE ATÉ 300 °C / GARANTIA MÍNIMA DE 03 MESES / SIMILAR OU SUPERIOR AO MODELO PASTA TÉRMICA THERMAL SILVER IMPLASTEC 100G.</t>
  </si>
  <si>
    <t>PILHA TAMANHO: MÉDIA, SISTEMA ELETROQUÍMICO: ALCALINA, TENSÃO NOMINAL: 9V</t>
  </si>
  <si>
    <t>PILHA. TAMANHO: GRANDE. MODELO: D. CARACTERÍSTICAS ADICIONAIS: NÃO RECARREGÁVEL. SISTEMA ELETROQUÍMICO: ALCALINA. TENSÃO NOMINAL: 1,5 V. UNIDADE</t>
  </si>
  <si>
    <t>PISTOLA APLICADORA DE COLA QUENTE, USO PROFISSIONAL / ESPESSURA DO BASTÃO: 11,5MM / TENSÃO DE ALIMENTAÇÃO: 127-220V, 50/60HZ (BIVOLT AUTOMÁTICO) / POTÊNCIA:  CONTÍNUA: 10 W COM PICOS DE ATÉ 15W / CARACTERÍSTICAS: ISOLAMENTO DUPLO, CERTIFICAÇÃO DO INMETRO, ABNT NBR NM 60335-1: 2010, IEC 60335-2-45:12 / GARANTIA DO FABRICANTE CONTRA VÍCIOS E DEFEITOS DE FABRICAÇÃO: MÍNIMO DE 1 ANO / REFERÊNCIA DE QUALIDADE: EQUIVALENTE OU QUE COMPROVADAMENTE SUPERE AS ESPECIFICAÇÕES DE DESEMPENHO E PADRÃO DE QUALIDADE CIS S-468</t>
  </si>
  <si>
    <t>REFLETOR LED COM TECNOLODGIA SMD / BIVOLT AUTOMÁTICO / ÂNGULO DE ABERTURA MÍNIMO: 120º / POTÊNCIA: 100W / TEMPERATURA DE COR: BRANCO FRIO ( 6000K - 6500K) / FLUXO LUMINOSO MÍNIMO: 10.000 LÚMENS / VIDA ÚTIL MÍNIMA: 30.000 HORAS / GRAU DE PROTEÇÃO MÍNIMO: IP66 / MATERIAL: ALUMÍNIO / COR: PRETO / CONTEÚDO DA EMBALAGEM: REFLETOR LED SMD, ALÇA DE FIXAÇÃO E PARAFUSOS AÇO INOX / GARANTIA MÍNIMA CONTRA VÍCIOS E DEFEITO DE FABRICAÇÃO DE 1 ANO / ASSISTÊNCIA TÉCNICA AUTORIZADA NO ESTADO DE ALAGOAS / SIMILAR OU SUPERIOR AO THOR SMD 100W REF. 3017644700697</t>
  </si>
  <si>
    <t>REFRESQUEIRA, MATERIAL ESTRUTURA AÇO INOXIDÁVEL, CAPACIDADE 16 LITROS, TENSÃO 220 V. SISTEMA DE AGITAÇÃO COM PÁ, INDICADO PARA BEBIDAS DE MAIOR E MENOR DENSIDADE. TECLAS DE COMANDO INDEPENDENTE PARA COMANDO DE AGITAÇÃO DE E REFRIGERAÇÃO.</t>
  </si>
  <si>
    <t>SENSOR WI-FI COM DETECTOR DE VAZAMENTOS DE ÁGUA COM EMISSÃO DE ALERTA POR SIRENE INTERNA OU POR NOTIFICAÇÃO EM TEMPO REAL EM DISPOSITIVOS COM SISTEMAS ANDROID E IOS; SUPORTE A APLICATIVOS IFTTT; CABO COM SENSOR DE 1,8 METROS E FUNCIONAMENTO POR BATERIAS; COMPATÍVEL COM OS PADRÕES WIFI (IEEE 802.11B,G,N) E POSSUIR SISTEMA DE SEGURANÇA TIPO WPA/WPA2. POSSUIR CERTIFICAÇÕES E/OU HOMOLOGAÇÕES DOS ÓRGÃO COMPETENTES; GARANTIA MÍNIMA DE 1 ANO; ASSISTÊNCIA TÉCNICA AUTORIZADA NO ESTADO DE ALAGOAS. CONTEÚDO ACOMPANHA: DISPOSITIVO, GUIA DE INSTALAÇÃO, TERMO DE GARANTIA, 02 PILHAS TIPO AAA. MODELO DE REFERÊNCIA: DLINK DCH-S161. [PINACOTECA] COD SIPAC: 332000000011</t>
  </si>
  <si>
    <t>TRENA À LASER DE 20 METROS; FAIXA DE MEDIÇÃO DE 0,15 ATÉ 20 METROS COM PRECISÃO DE +/- 3,0 MM / TEMPO DE MEDIÇÃO MENOR QUE 0,5S E DURAÇÃO MÁXIMA DE 4 SEGUNDOS / POTÊNCIA DO DIODO LASE: &lt; 1 MW / CLASSE DO LASER: 2 / COMPRIMENTO DA ONDA DO LASER: DE 630 NM ATÉ 670NM / UNIDADES DE MEDIDA: M/CM, PÉS/POLEGADAS / CLASSE DE PROTEÇÃO: IP54 OU SUPERIOR / ALIMENTAÇÃO: 2 PILHAS DE 1,5 V LR03 (AAA) / AUTONOMIA DAS PILHAS/BATERIAS: 5.000 MEDIÇÕES INDIVIDUAIS APROXIMADAMENTE / TEMPO AUTONOMIA DAS PILHAS/BATERIAS: 5 HORAS APROXIMADAMENTE / ACOMPANHA MANUAL DE INSTRUÇÕES EM PORTUGUÊS, CERTIFICADO DE GARANTIA MÍNIMA DE 12 MESES DO FABRICANTE, 2 PILHAS ALCALINAS TIPO PALITO DE 1,5 V LR03 (AAA) / ASSISTÊNCIA TÉCNICA AUTORIZADA NO ESTADO DE ALAGOAS / SIMILAR OU SUPERIOR AO MODELO BOSCH GLM 20 PROFESSIONAL.</t>
  </si>
  <si>
    <t>TELEVISOR - TIPO LED DE 55” FULL HD, SMART TV:        CATMAT 29718 - TELEVISOR - TIPO LED DE 55” FULL HD, SMART TV: TELEVISOR, TELEVISOR - TELEVISÃO TIPO LED DE 55” OU MAIOR, COLORIDO, TELA 100% PLANA, FULL HD, SMART TV, COM AS SEGUINTES CARACTERÍSTICAS ADICIONAIS:A) TELA1) FORMATO DE TELA : 16:9;2) CONTRASTE DIN MICO DA TELA: 50.000:1 OU MAIOR;3) RESOLUÇÃO : 1.920 X 1.080 PIXELS OU MAIOR A NO MÍNIMO 480HZI) ÁUDIO: 1) ESTÉREO, MÍNIMO DE DUAS SAÍDAS COM EQUALIZADOR E POTÊNCIA MÍNIMA DE 10W RMS CADA;2) SISTEMA DOLBY DIGITAL PLUS E DOLBY PULSE;3) CAPACIDADE DE NIVELAMENTO DE VOLUME DE ÁUDIO;B) AJUSTES DO FORMATO DA TELA: 4:3 E 16:9C) IDIOMA DO MENU: PORTUGUÊSD) RECURSOS: MUTE, CONTROLE REMOTO, SLEEP TIMER, NIVELADOR AUTOMÁTICO DE VOLUME (AVL), ACESSO DIRETO A INTERNET;E) CONVERSOR DIGITAL: CONVERSOR PARA TV DIGITAL INTEGRADO AO PRÓPRIO APARELHO;F) IDIOMA DO MENU: PORTUGUÊSG) CONEXÕES1) EM ENTRADAS: HDMI (03), VÍDEO COMPONENTE (01), ENTRADA DE ÁUDIO PARA DVI (01), USB (3), PORTA RJ45 (1);2) SAÍDAS DE ÁUDIO (01)H) ENERGIA: DEVE ACEITAR TENSÕES DE 110 E 220 VOLTS DE FORMA AUTOMÁTICA</t>
  </si>
  <si>
    <t>SOLDA DE ESTANHO PARA SOLDAGENS DE CONEXÕES ELÉTRICAS E ELETRÔNICAS / FORMA DE APRESENTAÇÃO: CARRETEL / FIO: 1,5M DE DIÂMETRO / QUANTIDADE: CARRETEL COM 500G / COMPOSIÇÃO: ESTANHO (SN) E CHUMBO (PB) NA PROPORÇÃO 60/40, COM FLUXO DE SOLDA RA(T2) / VALIDADE: 2 ANOS A PARTIR DA FABRICAÇÃO / SIMILAR OU SUPERIOR À COBIX, SOFT, VONDER, BEST.</t>
  </si>
  <si>
    <t>TRENA A LASER DE 50 METROS. ALCANCE DO LASER: 0,05 À 50 METROS / PRECISÃO ± 1,5 MM / ALIMENTAÇÃO: 2 PILHAS AAA LR03 DE 1,5V / AUTONOMIA DE ATÉ 2,5 HORAS COM DURAÇÃO DE APROXIMADAMENTE 10.000 MEDIÇÕES / ROTAÇÃO DA TELA: 0° - 360° / PRECISÃO MEDIÇÃO DE ÂNGULO: ± 0,2° / MEDIDA MÍNIMA: 0,5 MM / TIPO DE DISPLAY/TELA: COLORIDA COM LUZ DE FUNDO / INDICAÇÃO NO DISPLAY DE BATERIA FRACA / UNIDADES DE MEDIDA: M/CM, PÉS/POLEGADAS / ENCAIXE PARA TRIPÉ COM ENCAIXE DE ROSCA DE 1/4" / REFERÊNCIA P/ MEDIÇÃO: BASE, TOPO E TRIPÉ / ARMAZENAMENTO AUTOMÁTICO MÍNIMO: ÚLTIMOS 20 VALORES MEDIDOS / CLASSE DE LASER: CLASS 2,635 NM, &lt;1MW / GRAU DE PROTEÇÃO MÍNIMO: IP54 / TEMPO DE DESLIGAMENTO AUTOMÁTICO: APÓS 5 MINUTOS DE OCIOSIDADE / ACOMPANHA: CERTIFICADO DE GARANTIA MÍNIMA DE 12 MESES DO FABRICANTE / MANUAL EM PORTUGUÊS / CASE DE PROTEÇÃO, 02 PILHAS ALCALINAS TIPO PALITO (AAA) LR03 DE 1,5V INCLUSAS / ASSISTÊNCIA TÉCNICA AUTORIZADA EM MACEIÓ-AL / SIMILAR OU SUPERIOR AO MODELO GLM 50.0 BOSCH.</t>
  </si>
  <si>
    <t>TRENA ELETRÔNICA DIGITAL, MEDIÇÃO A LASER, ALCANCE 100, CRISTAL LÍQUIDO</t>
  </si>
  <si>
    <t>VENTILADOR, TIPO COLUNA, NA COR PRETA, COM GRADE METÁLICA, COMPOSTO POR 1 HÉLICE COM 3 PÁS, INCLINAÇÃO AJUSTÁVEL, POTÊNCIA DE 150W, FREQUÊNCIA DE 60HZ, ROTAÇÃO MÍNIMA DE 450 RPM, TENSÃO 220V, ALTURA MÍNIMA DE 1,90M.</t>
  </si>
  <si>
    <t>ok</t>
  </si>
  <si>
    <t>PILHA BOTÃO ALCALINA LR44, 1,5V
ESPECIFICAÇÃO: PILHA TIPO: BOTÃO / ALCALINA / COMPOSIÇÃO: MNO2/ZN / ISENTO DE MÉRCÚRIO /
TENSÃO NOMINAL: 1,5 VCC / MODELO: LR44/A76/AG13 / CAPACIDADE NOMINAL: 120 MAH /
QUANTIDADE: CARTELA COM 10 PILHAS / SIMILAR OU SUPERIOR À ELGIN, FOXLUX, GREEN, DURACELL</t>
  </si>
  <si>
    <t>MICROFONE PADRÃO POLAR CARDIOIDE / RESPOSTA EM FREQÜÊNCIA: 70-16KHZ / SENSIBILIDADE DE CIRCUITO ABERTO: -37 DB (14,1 MV) REF. 1V A 1 PA / NÍVEL MÁXIMO DE SOM DE ENTRADA  134 DB SPL, 1 KHZ A 1% T.H.D. / MARGEM DINÂMICA: 106 DB, 1 KHZ A SPL MAX / RELAÇÃO SINAL-RUÍDO: 66 DB, 1 KHZ A 1 PA / REQUISITOS DE ALIMENTAÇÃO FANTASMA: 9-52V DC, TIPICAMENTE 2 MA / CABO DE 7,6 M, CONECTADO DE MANEIRA PERMANENTE ENTRE O MICROFONE E O CONECTOR DE TIPO XLRM / CONECTOR DE SAÍDA: TIPO XLRM DE 3 PINOS NO CABO / ACESSÓRIOS INCLUÍDOS:  SUSPENSÃO DE AÇO / GARANTIA MÍNIMA CONTRA VÍCIOS E DEFEITO DE FABRICAÇÃO DE 1 ANO / SIMILAR OU SUPERIOR AO MODELO SAMSON CO2 OVER.</t>
  </si>
  <si>
    <t>ATIVADOR / DESATIVADOR
PARA FITAS: - EQUIPAMENTO
DE MESA ATIVADOR/DESATIVADOR DE
ETIQUETAS ELETROMAGNÉTICAS
PARA LIVROS, PERIÓDICOS, CDS,
CD-ROMS E DVDS; SISTEMA
ELETROMAGNÉTICO;
ALIMENTAÇÃO ELÉTRICA EM
220V OU BIVOLT; POSSUI
FUNÇÃO DE ATIVAÇÃO / DESATIVAÇÃO / VERIFICAÇÃO;
DUPLO SENTIDO DE FUNCIONAMENTO OU FRONTAL (FACILITANDO O MANUSEIO POR
PESSOAS DESTRAS OU CANHOTAS); POSSUIR INDICAÇÃO NO MÍNIMO VISUAL
DA OPERAÇÃO EFETUADA; INFORMAR A PRESENÇA DA FITA MAGNÉTICA NO OBJETO A SER
ATIVADO OU DESATIVADO; DESIGN ERGONÔMICO; FABRICADO EM MATERIAL DE
ALTA DURABILIDADE E FÁCIL LIMPEZA, BASE ANTIDERRAPANTE. GARANTIA
MÍNIMA: 01 ANO.</t>
  </si>
  <si>
    <t>ASPIRADOR DE PÓ E ÁGUA / POTÊNCIA MÍMINA: 1600W OU SUPERIOR / VOLTAGEM: 220 V / CAPACIDADE TOTAL DO RECIPIENTE DE PÓ E ÁGUA: MÍNIMO DE 20 LITROS OU SUPERIOR / CAPACIDADE MÍNIMA DO RECIPIENTE PARA SUCÇÃO DE LIQUÍDOS (L): 13 OU SUPERIOR  / CABO ELÉTRICO DE NO MÍNIMO 2,5 METROS / VÁCUO: 160 MBAR OU SUPERIOR / POSSUIR RODÍZIOS E ALÇA ERGONÔMICA PARA TRANSPORTE / MATERIAL DO CORPO: INOX / MANGUEIRA DE SUCÇÃO FLEXÍVEL / POSSUI FUNÇÃO SOPRADOR / PORTA FIO / FILTRO ESPUMA PARA PROTEÇÃO DO MOTOR E FILTRO DE PANO LAVÁVEL  / NÍVEL DE RUÍDO CLASSIFICAÇÃO MÁXIMA: ATÉ 4 / ENCAIXE PARA ACESSÓRIOS / ACESSÓRIOS: 01 MANGUEIRA DE 1,5M, 01 BOCAL PARA PISOS, CANTOS E FRESTAS, 01 BICO DE CANTO E ESCOVA, 02 PROLONGADORES, 01 BICO MÚLTIPLO PARA CARPETES, PISO FRIO OU RODO / GARANTIA MÍNIMA CONTRA VÍCIOS E DEFEITO DE FABRICAÇÃO DE 1 ANO / ASSISTÊNCIA TÉCNICA AUTORIZADA NO ESTADO DE ALAGOAS / SIMILAR OU SUPERIOR AO MODELO WAP GTW20 INOX.</t>
  </si>
  <si>
    <t>CONDICIONADOR DE AR SPLIT PISO/TETO INVERTER 36.000BTU FRIO, 220V MONOFÁSICO</t>
  </si>
  <si>
    <t>FRAGMENTADORA DE PAPEL. MATERIAL: METAL/PLÁSTICO ,CAPACIDADE FRAGMENTAÇÃO: 15 FL,TENSÃO MOTOR: BIVOLT V
CAPACIDADE LIXEIRA: 25 L, POTÊNCIA: 370 W, TIPO: AUTOMÁTICA
CARACTERÍSTICAS ADICIONAIS: PAPEIS, GRAMPOS, CARTÃO, CD
NÍVEL RUÍDO: 65 DB. NECESSÁRIA PARA O DESCARTE SEGURO DE DOCUMENTOS DE ALUNOS APÓS O PRAZO MÁXIMO DE ARQUIVAMENT</t>
  </si>
  <si>
    <t>FRITADEIRA AIR FRYER 1.900W 220V	-
FRITADEIRA AIR FRYER 5,5L 220V / FRITADEIRA ELÉTRICA / TENSÃO: 220V 60Hz / CAPACIDADE: 5,5L / POTÊNCIA: 1900W / CONTROLE DE TEMPERATURA DE ATÉ 200ºC / TIMER DE 60 MINUTOS COM AVISO SONORO E DESLIGAMENTO AUTOMÁTICO / LÂMPADA PILOTO DE OPERAÇÃO E AQUECIMENTO / CESTO REMOVÍVEL COM REVESTIMENTO ANTIADERENTE / APLICAÇÃO: ASSAR, COZINHAR, GRATINAR E FRITAR ALIMENTOS / CABO E PLUGUE CERTIFICADOS PELO INMETRO / PLUGUE PADRÃO ABNT NBR 14136 / ACOMPANHA LIVRO DE RECEITAS E MANUAL DE INSTRUÇÕES / ASSISTÊNCFIA TÉCNICA AUTORIZADA NO ESTADO DE ALAGOAS / GARANTIA MÍNIMA CONTRA VÍCIOS E DEFEITOS DE FABRICAÇÃO DE 1 ANO / EQUIVALENTE OU SUPERIOR AO MODELO GRAND FAMILY 5,5L AF-55i MONDIAL</t>
  </si>
  <si>
    <t>ALICATE DECAPADOR E CRIMPADOR AUTOMÁTICO DE 8" /  MATERIAL DO CORPO: AÇO CARBONO TEMPERADO  COM ACABAMENTO FOSFATADO / LÂMINAS: AÇO CROMO OU LATÃO COM TRATAMENTO TÉRMICO ESPECIAL / MORDENTES EM AÇO CROMO MOLIBDÊNIO WEDM CR12MOV (DUREZA HRC 55 60) /  CABO ERGONÔMICO COMPORTO POR POLIPROPILENO REVESTIDO COM BORRACHA TERMOPLÁSTICA ANTIDESLIZANTE /  PINO PARA REGULAGEM DA INTENSIDADE DA FORÇA / BATENTE AJUSTADOR DE COMPRIMENTO PARA CORTE NO COMPRIMENTO DESEJADO  / DECAPAGEM DE CABOS COM BITOLAS DE 0,2 A 6 MM (7 BITOLAS DIFERENTES)  / CORTA FIOS DE 0,2 À 6,0 MM(AWG 24-10) / CRIMPAR TERMINAIS ISOLADOS E NÃO ISOLADOS DE 0,50 A 6,0MM² (AWG 22-10) E TERMINAIS DE IGNIÇÃO DE 7MM A 8MM / COMPRIMENTO DA FERRAMENTA: 205 MM  / GARANTIA MÍNIMA CONTRA VÍCIOS E DEFEITO DE FABRICAÇÃO DE 3 MESES DO FABRICANTE OU FORNECEDOR / SIMILAR OU SUPERIOR AO MODELO LOTUS 3578 OU WORKER 406414 OU STANLEY 96-230.</t>
  </si>
  <si>
    <t>CÂMERA TIPO I – DOME,     "1. TIPO: DOME
2. RESOLUÇÃO MÍNIMA DE 2,0MP (1920 X 1080) OPERANDO COM UM TAXA DE 30 QUADROS POR SEGUNDO;
3. SENSOR DE IMAGEM CMOS 1/3"" COM VARREDURA PROGRESSIVA;
4. COMPRESSÃO DE VÍDEO PADRÃO H.264, COM ALTA RELAÇÃO DE COMPRESSÃO;
5. FUNÇÃO DE OTIMIZAR A QUALIDADE DE CERTAS REGIÕES DA IMAGEM, COM OBJETIVO PARA APRIMORAMENTO DA ÁREA DA IMAGEM PREDEFINIDA E REDUÇÃO DA BANDA DE REDE E ESPAÇO EM ARMAZENAMENTO;
6. SUPORTE PARA MAINSTREAM E SUBSTREAM;
7. FUNCIONAMENTO EM BAIXA LUMINOSIDADE COM SENSIBILIDADE MÍNIMA DE 0.01LUX,0 LUX COM IR (DISTÂNCIA MÍNIMA DE 30 METROS);
8. LENTE EMBUTIDA DE 4MM COM ÂNGULO DE VISÃO ENTRE 80° E 90º GRAUS;
9. FUNÇÃO DIA &amp; NOITE COM FILTRO DE IR COM TROCA AUTOMÁTICA;
10. POSSUIR FUNÇÕES BLC (COMPENSAÇÃO DE LUZ DE FUNDO), WDR (AMPLA FAIXA DINÂMICA), ROI (REGIÃO DE INTERESSE), 3D-DNR (REDUÇÃO DIGITAL DE RUÍDOS - 3D);
11. POSSUIR FUNÇÕES INTELIGENTES DE ANÁLISE DE VÍDEO PARA: DETECÇÃO DE CRUZAMENTO DE LINHA, DETECÇÃO DE INTRUSOS EM UMA DETERMINADA ÁREA, DETECÇÃO DE MOVIMENTO, DETECÇÃO DE VIOLAÇÃO DE VÍDEO (TAMPERING);
12. ATIVAÇÃO DE ALARMES PARA DETECÇÃO DE CRUZAMENTO DE LINHA, DETECÇÃO DE INTRUSOS EM UMA DETERMINADA ÁREA, DETECÇÃO DE MOVIMENTOS, DETECÇÃO DE VIOLAÇÃO DE VÍDEO, DESCONEXÃO DE REDE, CONFLITO DE IP, FALHA NO ARMAZENAMENTO.
13. POSSUIR OS PADRÕES ONVIF, PSIA, CGI, ISAIP;
14. COMPATÍVEL COM OS PROTOCOLOS DE REDE: TCP/IP, ICMP, HTTP, HTTPS, FTP, DHCP, DNS, DDNS, RTP, RTSP, RTCP, PPPOE, NTP, UPNP, SMTP, SNMP, IGMP, 802.1X, QOS, IPV6, BONJOUR; / 15. POSSUIR NO MÍNIMO UMA ENTRADA E UMA SAÍDA DE I/O; / 16. FABRICANTE DEVERÁ DISPONIBILIZAR DDNS PRÓPRIO, SEM ÔNUS PARA O CONTRATANTE; / 17. POSSUIR SUPORTE A NAS PARA ARMAZENAMENTO NA REDE; / 18. POSSUIR BOTÃO FÍSICO DE RESET LOCALIZADO NA PARTE DE TRÁS DA CÂMERA; / 19. SER APTO A OPERAÇÕES EM TEMPERATURAS DE -30 °C – 60 °C COM HUMIDADE DE 95%;
20. POSSUIR CERTIFICAÇÃO IP66 P ARA NÍVEL PROTEÇÃO CONTRA; / 21. POSSUIR ALIMENTAÇÃO COMPATÍVEL PARA 12VDC E POE (802.3AF);
22. DEVERÁ POSSUIR GRAU DE PROTEÇÃO CONTRA IMPACTO PADRÃO IK10; / 23. GARANTIA: 3 ANOS ON SITE"</t>
  </si>
  <si>
    <t>"TRIPÉ PROFISSIONAL EM TRÊS SEÇÕES COM ALTURA MÍNIMA DE 65 CM E ALTURA MÁXIMA ENTRE 1,70 E 2,00 M, HASTES DE ALUMÍNIO COM PROLONGADORES DIVIDIDOS EM TRÊS SEÇÕES COM TRAVAS DE RÁPIDO ACIONAMENTO, PESO SUPORTADO DE NO MÍNIMO 5KG, COLUNA CENTRAL COM TRAVA DE AJUSTE, NIVELADOR DE BOLHA, ELEVAÇÃO DE ALTURA COM AJUSTE MANUAL POR ALAVANCA, BRAÇO LONGO PARA ROTAÇÃO DE BASE DE CÂMERA, PÉS EMBORRACHADOS ROSQUEÁVEIS. ACOMPANHA BOLSA DE NYLON E ALÇA PARA TRANSPORTE"</t>
  </si>
  <si>
    <t>FREEZER VERTICAL 246L 220V	-
Freezer vertical / Cor: branca / Capacidade de armazenagem: 246L / Tensão de alimentação: 220V/60Hz / Tipo de degelo: manual / Portas: 1 (com abertura reversível) / Capacidade de congelamento em 24h: mínimo de 11kg / Controle de temperatura: externo, com no mínimo 3 níveis de resfriamento e botão de congelamento rápido/ Gavetas: removíveis / Características: pés estabilizadores e indicadores luminosos (energia e congelamento rápido) / Classificação energética "A" no selo PROCEL / Garantia do fabricante contra vícios e defeitos de fabricação: mínimo de 1 ano, com assistência técnica autorizada em Maceió-AL. Similar ou superior ao modelo Consul CVU30</t>
  </si>
  <si>
    <t>MÁQUINA CNC ROUTER LASER CORTE E GRAVAÇÃO SENSOR FLUXO DE ÁGUA 30X20CM 40W 220V  FAZER CORTES E GRAVAÇÕES EM PEQUENOS TIPOS DE MATERIAIS COMO: ACRÍLICO, VIDRO, MADEIRA, COURO, PLÁSTICO, MDF (GRAVAÇÃO)  E ENTRE OUTROS MATERIAIS LEVES. POSSUI TUBO LASER CO2 COM POTÊNCIA DE 40W E ÁREA DE TRABALHO DE 30X20CM; TUBO REFRIGERADO À ÁGUA COM SISTEMA “SENSOR DE FLUXO DE ÁGUA”. FORNECER PROGRAMA DE UTILIZAÇÃO COMPATÍVEL SISTEMA OPERACIONAL WINDOWS 10 E POSTERIORES.</t>
  </si>
  <si>
    <t>APARELHO AR CONDICIONADO, CAPACIDADE REFRIGERAÇÃO: 9.000 BTU, TENSÃO: 220 V, TIPO: SPLIT HI WALL, CARACTERÍSTICAS ADICIONAIS 1: CONTROLE REMOTO S,FIO, INVERTER</t>
  </si>
  <si>
    <t>MULTIMETRO DIGITAL PARA MEDIDAS DE DE TENSÃO E CORRENTE DC/AC, RESISTÊNCIA, CAPACITÂNCIA, FREQUÊNCIA, TEMPERATURA, TESTES DE DIODO E CONTINUIDADE, DISPLAY: LCD 3 5/6 DÍGITOS, ILUMINAÇÃO DO DISPLAY, AMOSTRAGEM: APROX. 2X/SEG, INDICAÇÃO DE POLARIDADE: AUTOMÁTICA E MODO DATA HOLD.</t>
  </si>
  <si>
    <t>CAIXA ACÚSTICA, POTÊNCIA: 80 WRMS BLUETOOTH</t>
  </si>
  <si>
    <t>CAIXA DE SOM PARA COMPUTADOR - SIMPLES / CAIXA DE SOM USB PARA COMPUTADOR OU DISPOSITIVOS COM SAÍDA P2 (COMO SMARTPHONE TABLET NOTEBOOK ENTRE OUTROS) FONTE DE ALIMENTAÇÃO: 5V USB, SAÍDA DE ÁUDIO: 3,5 MM (P2), DIÂMETRO DOS ALTO-FALANTES: 2 POLEGADAS, POTÊNCIA DE SAÍDA: 5W, CADA, SENSIBILIDADE: -65DB, IMPEDÂNCIA: 4 OHMS, POSSUIR CONTROLE DE VOLUME, FREQUÊNCIA DE RESPOSTA: 100HZ20KHZ, COMPATÍVEL COM COMPUTADORES E CELULARES.</t>
  </si>
  <si>
    <t>BATEDEIRA INDUSTRIAL\, BATEDEIRA INDUSTRIAL DE MASSA PARA ALIMENTOS- BATEDEIRA INDUSTRIAL PLANETÁRIA DE MASSAS 60 LITROS, DIMENSÕES (MM) LARGURA: 728; COMPRIMENTO: 1.033; ALTURA: 1.419; EMBALAGEM (MM) LARGURA: 1.040; PROFUNDIDADE: 1.220; ALTURA: 1.820.
PESO BRUTO 800 KG. PROTETOR DO RECIPIENTE QUE PROPORCIONA SEGURANÇA OPERACIONAL; VELOCIDADE INICIAL “ANTISPLASH”; BATEDORES COM ENGATES RÁPIDOS; DISPOSITIVO GIRATÓRIO (180º) PARA FÁCIL REMOÇÃO DO RECIPIENTE PARA A LATERAL DA BATEDEIRA; TEMPORIZADOR DIGITAL; TOMADA DE FORÇA MECÂNICA PARA ACOPLAMENTO DE CORTADOR DE VEGETAIS E / OU PICADOR DE CARNE;
DADOS TÉCNICOS: VOLTAGENS (V): 240/60/1/3; MOTOR: 2,7 HP DE ALTO TORQUE, VENTILADO, DENTRO DO CABEÇOTE SUPERIOR.</t>
  </si>
  <si>
    <t>CAC 2021 - MICROFONE, TIPO:DE MÃO, ALIMENTAÇÃO:CÁPSULA CARDIÓIDE, RESPOSTA FREQÜÊNCIA:50 - 15000 HZ, CARACTERÍSTICAS ADICIONAIS:COM FIO, SEM CHAVE LIGA/DESLIGA, IMPEDÂNCIA:150 OHMS, APLICAÇÃO:ESTÚDIO, PALCO E AUDITÓRIO, PADRÃO:UNIDIRECIONAL, ACESSÓRIOS:CONECTOR ÁUDIO PROFISSIONAL; 3 PINOS, XLR MACHO, F, MATERIAL:CORPO DE METAL FUNDIDO, GRELHA ESFÉRICA DE AÇO, COR:PRETA, ACABAMENTO:FOSCO</t>
  </si>
  <si>
    <t>CAIXA ACÚSTICA, POTÊNCIA: 20 W, BLUETOOTH, USB, À PROVA DÁGUA, VOLTAGEM: 110/220 V</t>
  </si>
  <si>
    <t>PARAFUSADEIRA, TIPO:PROFISSIONAL, VELOCIDADE:REVERSÍVEL, ROTAÇÃO:MÍNIMA: 600 RPM, MÁXIMA: 1900 RPM, VOLTAGEM:9,6 V, CARACTERÍSTICAS ADICIONAIS:MANDRIL DE 1/2", CONTROLE DE TORQUE, COMPONENTES:COM MALETA, ACESSÓRIOS, BATERIA, CARREGADOR BIVOLT, TIPO ALIMENTAÇÃO:BATERIA</t>
  </si>
  <si>
    <t>CAIXA ATIVA (200W RMS) - CAIXA COM CONECTIVIDADE BLUETOOTH. ENTRADAS USB E SD. USB COM A FUNÇÃO «FOLDER SEARCH», TORNANDO POSSÍVEL ACESSAR AS MÚSICAS EM DIFERENTES PASTAS. ALTO FALANTES: 15´. POTÊNCIA: 200 W RMS. IMPEDÂNCIA: 4 OHMS. RESPOSTA FREQUÊNCIA: 100HZ A 17KHZ. SAÍDAS: XLR BALANCEADO - ¼ (P10) BALANCEADO. ALIMENTAÇÃO: BIVOLT. COR: PRETA. INFORMAÇÃO ADICIONAL: AMPLIFICADOR CLASSE AB. EQUALIZADOR GRÁFICO: 5 BANDAS - 12DB/+12DB. SENSIBILIDADE: 98DB. SIMILAR OU SUPERIOR AO MODELO JBL JS-15BT. [PINACOTECA] COD SIPAC: 442000000030</t>
  </si>
  <si>
    <t>CAIXAS DE SOM ATIVA. POTÊNCIA DE SAÍDA (W RMS) 500; RESPOSTA DE FREQUÊNCIA HZ (±3 DB) 57 - 20,000; SPL MÁXIMO (PICO DB) 126; PADRÃO DE COBERTURA ACÚSTICA (NOMINAL) 100° X 60°</t>
  </si>
  <si>
    <t>474175</t>
  </si>
  <si>
    <t>CÂMERA DE VIDEO SEGURANÇA - CÂMERA IP. DEVE POSSUIR LENTES DE 2.8 A 12MMMOTORIZADA. DEVE POSSIBILITAR A GRAVAÇÃO DE VÍDEO E ÁUDIO.DEVE POSSUIR RESOLUÇÃO MÁXIMA DE IMAGEM DE2688X1520. DEVE SER COMPATÍVEL COM OS SISTEMAS ONVIF (PROFILE S, PROFILE G),ISAPI. DEVE POSSUIR PROTEÇÃOIP67. ALIMENTAÇÃO 12 VDC EPOE (802.3AF CLASS 3)</t>
  </si>
  <si>
    <t>480918</t>
  </si>
  <si>
    <t>FUSÍVEL VIDRO CORRENTE NOMINAL: 10 A, AÇÃO: RETARDADA, TENSÃO NOMINAL: 250 V, DIÂMETRO NOMINAL: 5 MM, COMPRIMENTO NOMINAL: 20 M. PACOTE COM 20 UNIDADES.</t>
  </si>
  <si>
    <t>479519</t>
  </si>
  <si>
    <t>CONJUNTO RESISTORES DE FILME DE CARBONO 1/4W 5%</t>
  </si>
  <si>
    <t>5905</t>
  </si>
  <si>
    <t>"SMART TV 82"", RESOLUÇÃO UHD (4K), COM DISPLAY DE AMPLO ÂNGULO DE VISÃO E HDR
SMART TV 82"" / RESOLUÇÃO: UHD, 3840X2160 (4K) / DISPLAY: DE AMPLO ÂNGULO DE VISÃO, COM HDR, FREQUÊNCIA NATIVA MÍNIMA DE 120HZ, E FORMATO DE TELA 16:9 / ÁUDIO: SISTEMA DE SOM MULTIDIMENSIONAL VIRTUAL (PARA SONS MAIS REALISTAS) COM POTÊNCIA RMS MÍNIMA DE 20W, 2 CANAIS / CONEXÕES MÍNIMAS: 3 USB, 4 HDMI, WI-FI (A/B/G/N/AC), BLUETOOTH IN-OUT, 1 SAÍDA DIGITAL ÓPTICA, E 1 ENTRADA RF / SISTEMA OPERACIONAL PROPRIETÁRIO DA FABRICANTE DA TV, MULTILÍNGUE / CARACTERÍSTICAS MÍNIMAS: MIRACAST COM POSSIBILIDADE DE UTILIZAÇÃO DA TV COMO MONITOR DE VÍDEO SEM FIO, PAINEL DE CONTROLE IOT, INTEGRAÇÃO COM ASSISTENTE VIRTUAL GOOGLE, O APARELHO DEVE SEGUIR PROTOCOLOS OCF, TER FURAÇÃO VESA 600X400, A TV DEVE ACOMPANHAR MANUAL DE INSTRUÇÕES EM PORTUGUÊS, CONTROLE REMOTO, POSSUIR CABO DE FORÇA COM PLUGUE DE TOMADA DE ACORDO COM AS NORMAS BRASILEIRAS ATUAIS VIGENTES / O CONTROLE REMOTO DEVE POSSUIR FUNÇÃO DE MOUSE SEM FIO E DE RECEPTOR DOS COMANDOS DE VOZ PARA A TV / ALIMENTAÇÃO: 100-240V~50-60HZ / CONSUMO MÉDIO: 315W / CLASSIFICAÇÃO ENERGÉTICA A NO PBE (SELO PROCEL), E CERTIFICAÇÃO DE ISOLAÇÃO DUPLA / PESO DO PRODUTO COM BASE: &lt;=47KG / GARANTIA DO FABRICANTE CONTRA VÍCIOS E DEFEITOS DE FABRICAÇÃO: MÍNIMO DE 1 ANO, COM ASSISTÊNCIA TÉCNICA EM MACEIÓ-AL."</t>
  </si>
  <si>
    <t>CANHÃO REFLETOR PAR LED 64 54W RGB BIVOLT DMX DIGITAL STROBO; QUANTIDADE DE LEDS: 54; ALIMENTAÇÃO: BIVOLT AUTOMÁTICO - 110V ~ 220V; INCLUI 2X ALÇAS; DMX; SENSOR RÍTMICO - DISPLAY DIGITAL; REFRIGERAÇÃO POR VENTOINHA; CARCAÇA PLÁSTICA; MODOS DE OPERAÇÃO: MASTER / SLAVE, DMX512, SOM, AUTOMÁTICO; POTÊNCIA MÁXIMA: 90W; ÂNGULO DE FEIXE: 25 °; ESTABILIDADE DE TEMPERATURA (POSSUI COOLER); BAIXO CONSUMO DE ENERGIA; COR DOS LEDS: 14X VERMELHOS - 14X VERDES - 14 X AZUIS - 12X BRANCOS; SISTEMA DE CORES: RGBW; COOLER DE REFRIGERAÇÃO; POTÊNCIA DE CADA LED: 1 WATTS; 7 CANAIS: 1CH( LUMINOSIDADE) 2CH (VERMELHO) 3CH (VERDE) 4CH (AZUL) 5CH (BRANCO) 6CH (FUNÇÃO ESCOLHA) 7CH (VELOCIDADE).</t>
  </si>
  <si>
    <t>600798</t>
  </si>
  <si>
    <t>CATMAT -234019- JOGO DE CHAVES DE FENDA E PHILIPS COM 7 PEÇAS. CONJUNTO FERRAMENTAS, COMPONENTES: CHAVE FENDA E PHILIPS,ALICATE BICO CORTE E COMUM,, APLICAÇÃO: MANUTENÇÃO EQUIPAMENTOS ELETRÔNICOS. AÇO CROMO VANÁDIO, BITOLA 3POLX60MM, 4,5POLX80MM, 4,5POLX100MM, 6POLX150MM, 8POLX200MM, 10POLX150MM, CABO PROPILENO, PONTA FOSFATADO.</t>
  </si>
  <si>
    <t>234019</t>
  </si>
  <si>
    <t>CATRACA ELETRÔNICA BIOMÉTRICA        -
CATMAT: 251944 A CATRACA BIOMÉTRICA HENRY LUMEN SF, É UMA CATRACA DE ACESSO QUE CONTROLA O FLUXO DE PESSOAS , PODENDO LIBERAR E RESTRINGIR ACESSO DE ACORDO COM AS REGRAS ESTABELECIDAS NO LOCAL. POSSUI COMUNICAÇÃO VIA REDE, SENDO POSSÍVEL SUA OPERAÇÃO ONLINE E OFFLINE.CARACTERÍSTICAS TÉCNICAS FABRICADA EM AÇO CARBONO COM PINTURA EM EPÓXI PRETO; TRATAMENTO ANTI CORROSIVO; ACABAMENTO EM AÇO INOX TAMPA SUPERIOR EMBUTIDA, PROPORCIONANDO UM MELHOR ACABAMENTO; FECHADURA PARA ACESSO AOS COMPONENTES ELETRÔNICOS; ILUMINAÇÃO FRONTAL, COM CHAVE LIGA DESLIGA COR AZUL; SISTEMA DE AMORTECIMENTO DO GIRO DOS BRAÇOS; REFORÇOS ESTRUTURAIS; FÁCIL INSTALAÇÃO; TRAVAMENTO AUTOMÁTICO DOS BRAÇOS; LIBERAÇÃO FEITA ATRAVÉS DO RECONHECIMENTO DA IMPRESSÃO DIGITAL OU SENHA; FAZ O GERENCIAMENTO DO ACESSO DE PESSOAS PARA LOCAIS DE GRANDE FLUXO. POSSUI OS RECURSOS DA LISTA DE ACESSO, FUNÇÕES, FERIADOS, MENSAGENS ESPECÍFICAS, HORÁRIOS DE ACIONAMENTO DE SIRENE, TABELAS DE HORÁRIOS E ESCALAS. PERMITE CONFIGURAÇÃO DA CATRACA INVERTIDA, PARA INVERSÃO DO SENTIDO DE PASSAGEM PELA CATRACA; PERMITE CONTROLE DO SENTIDO DOS BRAÇOS REMOTAMENTE VIA APLICATIVO WEB. INDICAÇÃO SONORA PARA AS OPERAÇÕES REALIZADAS; O EQUIPAMENTO MOSTRA NO DISPLAY E EMITE AVISO SONORO PARA INDICAR A NECESSIDADE DE REVISTAR O USUÁRIO, PODENDO SER CONFIGURADA A PERCENTAGEM DE SORTEIO; RECURSO DE ANTIPASSBACK PARA FUNCIONAMENTO OFFLINE, NÃO PERMITINDO QUE OS FUNCIONÁRIOS REGISTREM MAIS DE UMA VEZ O MESMO ACESSO; SISTEMA DE ACIONAMENTO DA SIRENE ATRAVÉS DOS HORÁRIOS PRÉPROGRAMADOS; PODE TRABALHAR COM COMUNICAÇÃO DIRETA COM UM COMPUTADOR ONLINE, STAND ALONE OFFLINE OU INTERCAMBIAR ENTRE OS DOIS MODOS CASO SEJA NECESSÁRIO; FAZ GERENCIAMENTO DE ACESSO, ATÉ 15.000 MATRÍCULAS; CAPACIDADE DE ARMAZENAMENTO PARA 8 MILHÕES DE EVENTOS; OS DADOS SÃO GRAVADOS EM MEMÓRIA FLASH, MEMÓRIA COM DISPOSITIVOS INTERNO DE PROTEÇÃO DE INTEGRIDADE E NÃO VOLÁTIL; POSSUI APLICATIVO WEB EMBARCADO PARA CONFIGURAÇÃO E COLETA DE DADOS NO EQUIPAMENTO; ATUALIZAÇÃO DE FIRMWARE PROGRAMA RESIDENTE NA PLACA DO RELÓGIO VIA SERIAL, USB OU AINDA VIA SOFTWARE, EVITANDO A REMOÇÃO DOS COMPONENTES DO EQUIPAMENTO; NOME DA REDE PARA FÁCIL ACESSO AO WEB SERVER, O QUE DISPENSA A DIGITAÇÃO DO IP DO EQUIPAMENTO; PERMITE E COLETA DE DADOS VIA PORTA USB NO PRÓPRIO EQUIPAMENTO, APLICATIVO WEB OU VIA SOFTWARE; POSSUI RECURSO DE CADASTRO DOS USUÁRIOS LOCALMENTE NO EQUIPAMENTO, ATRAVÉS DO PRÓPRIO MENU; TRABALHA COM VÁRIOS MODOS DE COMUNICAÇÃO, SENDO: TCPIP 100 MBITS E SERIAL RS232 NATIVOS NA PLACA, WIFI, 3G E GPRS COM O USO DO SMART HENRY. A COMUNICAÇÃO SERIAL TEM DUAS OPÇÕES DE VELOCIDADES: 115.200 BPS E 9.600 BPS; EQUIPAMENTO DOTADO DE PORTA USB PARA IMPORTAÇÃO E EXPORTAÇÃO DE DADOS, QUE PROPORCIONA UM MEIO RÁPIDO E FÁCIL PARA CONFIGURAÇÃO DO EQUIPAMENTO E COLETA DE EVENTOS. ELÉTRICA FONTE CHAVEADA: 90 A 265 V AC; TENSÃO DE OPERAÇÃO : 14,5 V; POTÊNCIA MÉDIA: 8,7 W; CONSUMO MÉDIO DE CORRENTE: 600 MA; BATERIA INTERNA: 12 V PARA ALIMENTAÇÃO EM CASO DE FALTA DE ENERGIA NOBREAK INTERNO. (OPCIONAL) MEDIDAS DO PRODUTO ALTURA: 109 CM; PROFUNDIDADE COM OS BRAÇOS: 72,9 CM; LARGURA SEM OS BRAÇOS: 23,3 CM; LARGURA COM OS BRAÇOS: 64 CM.</t>
  </si>
  <si>
    <t>251944</t>
  </si>
  <si>
    <t>CONTROLE REMOTO TIPO: SEM FIO  APLICAÇÃO: APARELHO AR CONDICIONADO  CARACTERÍSTICAS ADICIONAIS: UNIVERSAL</t>
  </si>
  <si>
    <t>390407</t>
  </si>
  <si>
    <t>FOGÃO INDUSTRIAL À GÁS 1 BOCA, EM AÇO GALVANIZADO, GRELHA APROXIMADAMENTE 26 CM X 26 CM EM FERRO FUNDIDO, PROFUNDIDADE DE APROXIMADAMENTE 43 CM, LARGURA DE APROXIMADAMENTE 34,5 CM E ALTURA DE APROXIMADAMENTE 81 CM, COM PINTURA ANTICORROSIVA</t>
  </si>
  <si>
    <t>451453</t>
  </si>
  <si>
    <t>SERRA CIRCULAR DE MESA COM EIXO INCLINÁVEL / AJUSTE DA ALTURA DA LÂMINA / EIXO INCLINÁVEL DE 90º A 45º / RODAS PARA TRANSPORTE E ARMAZENAMENTO / SISTEMA DE INCLINAÇÃO DE ALTURA DA LÂMINA COM PRESILHAS FRONTAIS / TENSÃO: 220V 60 HZ MONOFÁSICO / POTÊNCIA MÍNIMA: 1.800 W / VELOC. ROTAÇÃO MÍNIMA: 4.800 RPM / DIMENSÕES MÍNIMA DA MESA: 560MM X 680MM / TAMANHO MÍNIMO DA EXTENSÃO: 560MM X 1040MM / CAPACIDADE MÍNIMA DE CORTE: 660MM / CAPACIDADE DE CORTE 90°: 80MM / CAPACIDADE DE CORTE 45°: 50MM / DIÂMETRO DO DISCO:  250MM (10") / DIÂMETRO DO EIXO: 16MM (5/8") /  ACESSÓRIOS INCLUSOS: LÂMINA DE SERRA E BANCADA / GARANTIA MÍNIMA CONTRA VÍCIOS E DEFEITOS DE FABRICAÇÃO: 1 ANO / ASSISTÊNCIA TÉCNICA AUTORIZADA NO ESTADO DE ALAGOAS / SIMILAR OU SUPERIOR AO MODELO SST1801 STANLEY.</t>
  </si>
  <si>
    <t>67725</t>
  </si>
  <si>
    <t>SERRA CIRCULAR MANUAL 1400W 220V - VOLTAGEM: 220V 60HZ / POTÊNCIA MÍNIMA: 1400W OU SUPERIOR /  DIÂMETRO DO DISCO: 7.1/4" - 184 MM / ROTAÇÃO MÁXIMA EM VAZIO: ATÉ 6.000 R.P.M /  DIÂMETRO INTERIOR DO FURO DO DISCO DE SERRA: 20 MM / CAPACIDADE MÁXIMA DE CORTE EM MADEIRA (90°): ATÉ 64 / CAPACIDADE MÁXIMA DE CORTE EM MADEIRA (45°): ATÉ 50 / NÍVEIS DE EMISSÃO DE VIBRAÇÕES (M/S²): 4,73 M/S² OU MENOR  / INCERTEZA K: 1,5 M/S² / DIMENSÕES PLACA DE GUIA: 290 X 150 MM / DUPLA ISOLAÇÃO / POSSUIR FÁCIL ACESSO À TROCA DAS ESCOVAS DE CARVÃO E SISTEMA/DISPOSITIVO CONTRA TRAVAMENTO / ACESSORIOS INCLUSOS:  DISCO DE SERRA PARA MADEIRA (7.1/4") 184MM X 20/16MM (5/8") 60 DENTES, 01 GUIA PARALELO, 01 CHAVE ALLEN / GARANTIA MÍNIMA CONTRA VÍCIOS E DEFEITO DE FABRICAÇÃO: 1 ANO / ASSISTÊNCIA TÉCNICA AUTORIZADA NO ESTADO DE ALAGOAS / SIMILAR OU SUPERIOR AO MODELO BOSCH GKS 150 PROFESSIONAL.</t>
  </si>
  <si>
    <t>443966</t>
  </si>
  <si>
    <t>SISTEMA ILUMINAÇÃO - FOTOGRAFIA
MATERIAL REFLETOR: ALUMÍNIO
TENSÃO: BIVOLT V
TIPO LÂMPADA: LED
POTÊNCIA LÂMPADA: 60 W
APLICAÇÃO: FILMAGEM
CARACTERÍSTICAS ADICIONAIS: DIMERIZÁVEL
COMPONENTES: ANEL DE LED, TRIPÉ, FONTE, CONTROLE S/FIO'</t>
  </si>
  <si>
    <t>487703</t>
  </si>
  <si>
    <t>SUPER MINI CAMERA 16GB -  WIFI DE 2,4 GHZ</t>
  </si>
  <si>
    <t>233258</t>
  </si>
  <si>
    <t xml:space="preserve">CATMAT 451186 - Liquidificador industrial 25L Inox - Basculante. Corpo em aço carbono. Copo: inox. Tampa: alumínio, plástico ou aço inox. Potência de 1,5 CV. Capacidade do copo cerca de 28 litros (total) e 25 litros (útil), base antiderrapante, trava de segurança. Alimentação 220 Volts monofásico. Peso do produto próximo dos 25 kg. Garantia 1 ano e manual em português. </t>
  </si>
  <si>
    <t>LENTE ZOOM 70-200MM PARA CÂMERA. CATMAT 26905 - LENTE ZOOM 70-200MM F/2.8. LENTE TIPO FULL FRAME PARA CÂMERA FOTOGRÁFICA. REFERÊNCIA: IGUAL AO MODELO CANON EF 70-200MM F/2.8L IS II USM. ESPECIFICAÇÃO: COMPRIMENTO FOCAL: 70 A 200MM; ABERTURA MÁXIMA: F/2.8; ABERTURA MÍNIMA: F/32; MONTAGEM DE LENTE: CANON EF; COMPATIBILIDADE DE FORMATO: FULL-FRAME; ÂNGULO DE VISÃO: 34 ° A 12 °; AMPLIAÇÃO MÁXIMA: 0,213X; DISTÂNCIA MÍNIMA DE FOCAGEM: 3,94'/ 1,2M; DESIGN ÓPTICO: 23 ELEMENTOS EM 19 GRUPOS; LÂMINAS DE DIAFRAGMA: 8, ARREDONDADAS; TIPO DE FOCO: AUTOFOCO; ESTABILIZAÇÃO DE IMAGEM: SIM.</t>
  </si>
  <si>
    <t>MICROFONES CONDENSADORES TIPO HM 1000</t>
  </si>
  <si>
    <t>470912</t>
  </si>
  <si>
    <t xml:space="preserve">FORNO ELÉTRICO COM CONTROLE DE TEMPERATURA 40 A 220°C, 220V, CAPACIDADE MÍNIMA 44 LITROS </t>
  </si>
  <si>
    <t>CÂMERA TIPO III – SPEED DOME  -  "1 - DEVERÁ POSSUIR SENSOR DE IMAGEM CMOS DE 1/1.9” COM VARREDURA PROGRESSIVA;
2 - PERMITIR CAPTAÇÃO DE IMAGENS EM SITUAÇÃO DE BAIXA LUMINOSIDADE, COM SENSIBILIDADE MÍNIMA NO MODO COLORIDO DE 0.002LUX, 0,0002 LUX NO MODO PRETO E BRANCO E 0LUX COM IR LIGADO;
3 - A CÂMERA DEVERÁ POSSUIR ILUMINAÇÃO EM IR PARA UMA DISTÂNCIA MÍNIMA DE 200 METROS;
4 - POSSUIR FUNÇÕES DE REDUÇÃO DIGITAL DE RUÍDOS 3D (3D DNR), EIS (ESTABILIZAÇÃO ELETRÔNICA DA IMAGEM), ANTI-NEVOEIRO (DEFOG), BLC (COMPENSAÇÃO DE LUZ DE FUNDO);
5 - POSSUIR FUNÇÃO DE SEGUIR OBJETOS EM MOVIMENTO;
6 - RESOLUÇÃO DE 2,0MP (1920 X 1080) OPERANDO COM UM TAXA DE 30 QUADROS POR SEGUNDO;
7 - POSSUIR FLUXO DE VÍDEO PRINCIPAL COM RESOLUÇÕES AJUSTÁVEIS DE 1920×1080, 1280×960 E 1280×720 OPERANDO COM UMA TAXA DE 30 QUADROS POR SEGUNDO;
8 - POSSUIR FLUXO DE VÍDEO SECUNDÁRIOCOM RESOLUÇÕES AJUSTÁVEISDE 704×480, 352×240 E 176×120 OPERANDO COM UMA TAXA DE 30 QUADROS POR SEGUNDO;
9 - POSSUIR UM TERCEIRO FLUXO DE VÍDEO COM RESOLUÇÕES AJUSTÁVEIS DE 1920×1080, 1280×960, 1280×720, 704×480, 352×240 E 176×120 OPERANDO COM UMA TAXA DE 30 QUADROS POR SEGUNDO;
10 - COMPRESSÃO DE VÍDEO PADRÃO H.264, COM ALTA RELAÇÃO DE COMPRESSÃO;
11 - FUNÇÃO DE OTIMIZAR A QUALIDADE DE CERTAS REGIÕES DA IMAGEM, COM OBJETIVO PARA APRIMORAMENTO DA ÁREA DA IMAGEM PREDEFINIDA E REDUÇÃO DA BANDA DE REDE E ESPAÇO EM ARMAZENAMENTO;
12 - PERMITIR AJUSTE DE PAN NA FAIXA DE 360º CONTÍNUOS;
13 - POSSUIR AJUSTE DE TILT NA FAIXA DE -20º A 90º;
14 - POSSUIR VELOCIDADE DE PAN DE 240°/S E DE TILT DE NO MÍNIMO 200°/S
15 - PERMITIR ZOOM ÓPTICO DE 23X; / 16 - POSSUIR ZOOM DIGITAL DE 16X; / 17 - POSSUIR MODO DIA&amp;NOITE COM ACIONAMENTO AUTOMÁTICO;
18 - POSSUIR CONFIGURAÇÃO DE AJUSTE DE FOCO AUTOMÁTICO; / 19 - POSSUIR FUNÇÃO CONTROLE DE GANHO AUTOMÁTICO (AGC);
20 - POSSUIR FUNÇÃO DE MASCARÁ DE PRIVACIDADE DE ATÉ, NO MÍNIMO, 24 ZONAS; / 21 - ATIVAÇÃO DE ALARMES POR DETECÇÃO DE MOVIMENTOS OU ÁUDIO, BLOQUEIO DA CÂMERA ( TAMPERING ); / 22 - POSSUIR DETECÇÃO INTRUSÃO EM UMA ÁREA ENTRADA E SAÍDA;
23 - POSSUIR UMA ENTRADA E UMA SAÍDA DE ÁUDIO; / 24 - POSSUIR 4 ENTRADAS E 2 SAÍDAS (ALARME I/O);
25 - VIR ACOMPANHADO COM SUPORTE PARA FIXAÇÃO EM PAREDE DO PRÓPRIO FABRICANTE; / 26 - PERMITIR TRABALHAR ENTRE TEMPERATURAS NA FAIXA DE -20ºC A +65ºC E HUMIDADE DE 90%; / 27 - PERMITIR ALIMENTAÇÃO VIA HI-POE IEEE 802.3AT E 24VAC; / 28 - POSSUIR CERTIFICAÇÕES: FCC, CE E UL; / 29 - POSSUIR PROTEÇÃO TOTAL CONTRA POEIRA E JATOS FORTES D’ÁGUA – PROTEÇÃO IP66; / 30 - POSSUIR PROTEÇÃO CONTRA IMPACTO PADRÃO IK10; / 31. GARANTIA: 3 ANOS ON SITE."</t>
  </si>
  <si>
    <t>150334</t>
  </si>
  <si>
    <t>FOGÃO ELÉTRICO
MATERIAL: VITROCERÂMICO
POTÊNCIA: 3.500 W
VOLTAGEM: 220 V
LARGURA: 520 MM
ALTURA: 58 MM
PROFUNDIDADE: 288 MM
COMPONENTES: 2 ACENDEDORES, 9 NÍVEIS DE TEMPERATURA
CARACTERÍSTICAS ADICIONAIS: PLACA AQUECEDORA COM TERMOSTATO</t>
  </si>
  <si>
    <t>448257</t>
  </si>
  <si>
    <t>FONTE 9V 1A (FONTE 9V/1A (1000MA) COM PLUG P4 DE 2.1MM BIVOLT  TENSÃO DE ENTRADA: 110/220 V AC (BIVOLT AUTOMÁTICO); TENSÃO DE SAÍDA: 9V DC; CORRENTE DE SAÍDA: 1A (1000MA);)</t>
  </si>
  <si>
    <t>FONTE ALIMENTAÇÃO, QUANTIDADE CONEXÃO ALIMENTAÇÃO: 4, CARACTERÍSTICAS ADICIONAIS: ESTABILIZADA, TENSÃO ALIMENTAÇÃO: 100,240 V, TENSÃO SAÍDA: 12 V, CORRENTE SAÍDA: 1 A</t>
  </si>
  <si>
    <t>449175</t>
  </si>
  <si>
    <t>FONTE PARA O NOTEBOOK (CARREGADOR BATERIA)  COMPATÍVEL PARA HP MODELO: PROBOOK 640G1, PRETO ENTRADA 220V</t>
  </si>
  <si>
    <t>431058</t>
  </si>
  <si>
    <t>FORNO INDUSTRIAL. FORNO À GAS INDUSTRIAL / TENSÃO: 220V 60HZ MONOFÁSICO / POTÊNCIA ELÉTRICA: 1420W / PROTEÇÃO: 10A BIPOLAR CURVA B / ESTEIRAS: 10 / MOTOR: 1,0 CV MONOFÁSICO 220V / POTÊNCIA CALORÍFICA: 31.920 KCAL/H / COM ILUMINAÇÃO / COM CONTROLADOR MULTIFUNCIONAL / BOTÕES LIGA DESLIGA COM ILUMINAÇÃO DO EQUIPAMENTO E DO MOTOR DA TURBINA ALETADA / ALARME SONORO E VISUAL PARA INDICAR FIM DE PROCESSO DE COCÇÃO / ESTRUTURA: PORTA EM AÇO INOX COM VIDRO TEMPERADOR COM ESPESSURA DE 5MM DE FÁCIL REMOÇÃO PARA LIMPEZA; VEDAÇÃO DA PORTA EM BORRACHA DE SILICONE DE ALTA TEMPERATURA E DE FÁCIL REMOÇÃO QUANDO NECESSÁRIO À SUBSTITUIÇÃO; CÂMARA INTERNA CONFECCIONADA COM AÇO SAE 1020 COM PINTURA PARA ALTA TEMPERATURA; ESTRUTURA EXTERNA DO FORNO E CAVALETE EM AÇO CARBONO COM PINTURA A PÓ ELETROSTÁTICA, COM BASE FOSFATIZADA; PINTURA A PÓ ELETROSTÁTICA COM BASE FOSFATIZADA NA COR VERMELHA; ISOLAMENTO TÉRMICO EM LÂ DE ROCHA / COM RODÍZIOS COM TRAVAS PARA MOVIMENTAÇÃO / MAÇANETA CONFECCIONADA EM ALUMÍNIO REFORÇADO, DE FÁCIL ABERTURA E FECHAMENTO, COM DOIS ESTÁGIO / SISTEMA DE AQUECIMENTO DE FORMA INDIRETA COM QUEIMADOR POSICIONADO NA PARTE INFERIOR / SENSOR PARA DETECÇÃO DE CHAMAS, PARA EM CASO DE FALTA, ENVIADO SINAL AO CONTROLADOR QUE BLOQUEIA A PASSAGEM DO GÁS / SENSORES QUE DESLIGAM A TURBINA AO ABIR A PORTA / ACESSÓRIOS INCLUSOS: 10 ESTEIRAS / ASSISTÊNCIA TÉCNICA AUTORIZADA NO TERRITÓRIO NACIONAL / GARANTIA MÍNIMA CONTRA VÍCIOS E DEFEITOS DE FABRICAÇÃO DE 06(SEIS) MESES / PADRÃO DE QUALIDADE EQUIVALENTE OU SUPERIOR AO MODELO VENANCIO FTDG10</t>
  </si>
  <si>
    <t>486588</t>
  </si>
  <si>
    <t>FORNO A GÁS INOX / ESTRUTURAS EXTERNAS LATERAIS, FRENTE E TETO EM AÇO INOX / FUNCIONAMENTO: GÁS DE BAIXA PRESSÃO / ISOLAMENTO EM LÃ DE ROCHA E PEDRA REFRATÁRIA / SISTEMA DE ABERTURA TOTAL TIPO GILHOTINA COM ESTRUTURA TRATADA COM PINTURA EM PÓ ELETROSTÁTICA COM BASE FOSFATIZADA / BANDEJA COLETORA DE RESÍDUOS EM AÇO GALVANIZADO REFORÇADO / REGULADOR DE ENTRADA DE AR / QUEIMADORES COM SISTEMA TIPO GAVETA / CAVALETE EM AÇO CARBONO COM PINTURA EM PÓ ELETROSTÁTICA COM BASE FOSFATIZADA / CÂMARA COM TRÊS TIPO DE APOIO PARA REGULAGEM DA ALTURA DAS GRELHAS / COM TERMÔMETRO ACOPLADO NA LATERAL DO FORNO PARA AFERIÇÃO DE TEMPERATURA / APLICAÇÃO: USO INDUSTRIAL E PROFISSIONAL / ACOMPANHA MANUAL DE INSTRUÇÕES / ASSISTÊNCIA TÉCNICA NO TERRITÓRIO NACIONAL / GARANTIA MÍNIMA CONTRA VÍCIOS E DEFEITOS DE FABRICAÇÃO DE 06(SEIS) MESES / PADRÃO DE QUALIDADE EQUIVALENTE OU SUPERIOR AO MODELO VENANCIO FIRI90.</t>
  </si>
  <si>
    <t>LEITOR DE CÓDIGO DE BARRAS 1D E 2D. RECOMENDADA MARCA ELGIN EL250. EQUIPAMENTO NECESSÁRIO PARA O CONTROLE DE INSCRITOS NOS EVENTOS REALIZADOS PELO CURSO. SENSOR DE IMAGEM: 1080 X 720 PIXELS. CONTRASTE DE CÓDIGO DE BARRAS: &gt;= 20%. PADRÕES DE CÓDIGO DE BARRAS: 1D: UPC-A, UPC-E,UPC-E1, EAN-13, EAN-8, ISBN (BOOKLAND EAN), ISSN, CODE 39, CODE 39 FULL ASCII, CODE 32, TRIOPTIC CODE 39, INTERLEAVED 2 OF 5, INDUSTRIAL 2 OF 5(DISCRETE 2 OF 5), MATRIX 2 OF 5, CODABAR (NW7), CODE 128, UCC/EAN 128, ISBT 128, CODE 93, CODE 11 (USD-8), MSI/PLESSEY, UK/PLESSEY, CHINA POST, CHINA FINANCE, TELEPEN, GS1 DATABAR (ANTIGO RSS)</t>
  </si>
  <si>
    <t>LIQUIDIFICADOR INDUSTRIAL: LIQUIDIFICADOR INDUSTRIAL, MATERIAL COPO: AÇO INOXIDÁVEL, MATERIAL BASE: AÇO INOX, CAPACIDADE: 8 L, POTÊNCIA MOTOR: 0,5 CV, TENSÃO NOMINAL: 220 V, APLICAÇÃO: INDUSTRIAL</t>
  </si>
  <si>
    <t>MESA DE SOM 16 CANAIS , DUPLO EQ, EFEITOS, USB. 2000W RMS DE POTÊNCIA. COM REPRODUÇÃO POR BLUETOOTH; COM DISPLAY DIGITAL MP3 (ENTRADA U-DISK MP3); EQ MASTER DE 7 BANDAS; CADA CANAL COM INTERRUPTOR DE MUDO; EFEITO DSP 32 BITS; EQUALIZADOR DE 3 BANDAS POR CANAL; CONEXÃO VIA CABO USB-USB; FUNÇÕES DE INTERFACE DE GRAVAÇÃO; • CLASSE DO AMPLIFICADOR: AB; BI-VOLT;</t>
  </si>
  <si>
    <t>601580</t>
  </si>
  <si>
    <t xml:space="preserve">MOEDOR DE CARNE (PICADOR) INDUSTRIAL; COM GABINETE EM AÇO INOXIDÁVEL; PRATO DE SEGURANÇA EM AÇO INOXIDÁVEL (BANDEJA); PÉS ANTIDERRAPANTES; COM SOQUETE EM PLÁSTICO DE ENGENHARIA; CAIXA DE TRANSMISSÃO PROVIDA DE LUBRIFICAÇÃO PERMANENTE; COM DISCOS DE 3, 5 E 8MM; BIVOLT; POTÊNCIA APROXIMADA DE 1/2 HP; PRODUÇÃO MÍNIMA DE 400 KG/H; MEDIDAS APROXIMADAS: 500(A)X 380(L)X 870(C)MM;
</t>
  </si>
  <si>
    <t>28274</t>
  </si>
  <si>
    <t>MOTO ESMERIL 1 HP  MOTO ESMERIL DE BANCADA, POTÊNCIA 1HP, UTILIZA REBOLO DE 6'', ACOMPANHA DOIS REBOLOS, ESTRUTURA EM AÇO OU FERRO FUNDIDO, TENSÃO 220V.</t>
  </si>
  <si>
    <t>446940</t>
  </si>
  <si>
    <t>PARAFUSADEIRA CABEADA        PARAFUSADEIRA COM CABO PARA LIGAÇÃO EM 220V, NÃO UTILIZA BATERIA, POTÊNCIA 400W A 500W, COMPRIMENTO DO CABO ENTRE 3M E 4M,  DEVE POSSUIR CONTROLE DE TORQUE, REVERSÍVEL,  MANDRIL DE APERTO RÁPIDO, VELOCIDADE DE PARAFUSAMENTO VARIÁVEL, TORQUE MÁXIMO ENTRE 10NM E 12NM.</t>
  </si>
  <si>
    <t>483094</t>
  </si>
  <si>
    <t>PASS THROUGH REFRIGERADO, REFRIGERAÇÃO POR PLACA FRIA NAS LATERAIS, ESTRUTURA EM AÇO INOX, CONTROLADOR DIGITAL, CAPACIDADE DE 22 GNS 1/1</t>
  </si>
  <si>
    <t>PROGRAMADOR DIGITAL (TEMPORIZADOR)  DE TOMADA 220V</t>
  </si>
  <si>
    <t>REFRESQUEIRA, MATERIAL ESTRUTURA AÇO INOXIDÁVEL, TIPO 1 DESPÓSITO, CAPACIDADE 100 L, TENSÃO 230 V</t>
  </si>
  <si>
    <t>356886</t>
  </si>
  <si>
    <t>REFRESQUEIRA, MATERIAL ESTRUTURA: AÇO INOXIDÁVEL, MATERIAL DEPÓSITO: AÇO INOXIDÁVEL, 2 TORNEIRAS, CAPACIDADE: 50 L, TENSÃO:220 V</t>
  </si>
  <si>
    <t>294226</t>
  </si>
  <si>
    <t>SOPRADOR TÉRMICO 2.000 W, 220 V</t>
  </si>
  <si>
    <t>377994</t>
  </si>
  <si>
    <t>ESTAÇÃO METEOROLÓGICA WIRELESS - PORTA USB PARA COMUNICAÇÃO COM O PC, SOFTWARE DE TRANSFERÊNCIA DE DADOS METEOROLÓGICOS PARA O COMPUTADOR, POSSUI UNIDADE PRINCIPAL QUE CENTRALIZA TODAS AS INFORMAÇÕES, ALCANCE DE 100 M, POSSUI FUNÇÕES/MEDIDORES DE TEMPERATURA, UMIDADE, DIREÇÃO E VELOCIDADE DO VENTO, PRECIPITAÇÃO E PRESSÃO ATMOSFÉRICA, ACOMPANHA: RECEPTOR, SENSORES EXTERNO, CABO DE CONEXÃO COM O PC, SOFTWARE, BATERIAS/PILHAS E MANUAL DE INSTRUÇÕES EM PORTUGUÊS. GARANTIA MÍNIMA 12 MESES.</t>
  </si>
  <si>
    <t>150938</t>
  </si>
  <si>
    <t>Pacote com 20 unidade</t>
  </si>
  <si>
    <t>FUSÍVEL VIDRO CORRENTE NOMINAL: 1 A, APLICAÇÃO: EQUIPAMENTOS INFORMÁTICA, TIPO: 3 AG, TAMANHO: GRANDE MM, TENSÃO NOMINAL: 250. PACOTE COM 20 UNIDADES.</t>
  </si>
  <si>
    <t>472613</t>
  </si>
  <si>
    <t>FUSÍVEL VIDRO CORRENTE NOMINAL: 200 MA, TENSÃO NOMINAL: 250 V, DIÂMETRO NOMINAL: 5 MM, COMPRIMENTO NOMINAL: 20 M. PACOTE COM 20 UNIDADES.</t>
  </si>
  <si>
    <t>424505</t>
  </si>
  <si>
    <t>FUSÍVEL VIDRO CORRENTE NOMINAL: 5 A, AÇÃO: RETARDADA, TENSÃO NOMINAL: 250 V, DIÂMETRO NOMINAL: 5 MM, COMPRIMENTO NOMINAL: 20 M. PACOTE COM 20 UNIDADES</t>
  </si>
  <si>
    <t>479498</t>
  </si>
  <si>
    <t>KIT ILUMINAÇÃO VIDEO AULA SOQUETE PRATA EAD TRIP CELULAR</t>
  </si>
  <si>
    <t>118052</t>
  </si>
  <si>
    <t>BOMBA DE VÁCUO DUPLO ESTÁGIO 5CFM- Cód: 332000000215</t>
  </si>
  <si>
    <t>Manifold Refrigeração - Cód: 332000000313</t>
  </si>
  <si>
    <t>Conjunto flangeador - cód - 331000000252</t>
  </si>
  <si>
    <t>Alicate amperímetro - cód 332000000253</t>
  </si>
  <si>
    <t>CAPACÍMETRO - cód 332000000310</t>
  </si>
  <si>
    <t>Fluxo para solda Prata 100 gramas</t>
  </si>
  <si>
    <t>PACOTE COM 100 VARETAS.</t>
  </si>
  <si>
    <t>VARETA DE SOLDA FOSCOPER 1,6MM - PACOTE COM 100 VARETAS.</t>
  </si>
  <si>
    <t>MAÇARICO PORTÁTIL 12.300 BTU´S PARA REFRIGERAÇÃO</t>
  </si>
  <si>
    <t>REFIL CILINDRO DE GÁS MAP 400G</t>
  </si>
  <si>
    <t>LÂMPADA HALÓGENA TENSÃO NOMINAL: 6 V, POTÊNCIA NOMINAL: 10 W, TIPO BASE: G4, APLICAÇÃO: MICROSCÓPIO, REFERÊNCIA: 64410 (OSRAM), VIDA MÉDIA: 3000</t>
  </si>
  <si>
    <t>426639</t>
  </si>
  <si>
    <t>TECLADO PARA COMPUTADOR - FUNÇÕES BÁSICAS	-
Requisitos Mínimos Teclado com conexão do tipo fio, padrão ABNT-2 com ajuste de inclinação. Aplicação: computador; Com, no mínimo, 105 teclas padrão, sendo obrigatório conter a tecla "Ç"; Interface do tipo USB e plug-and-play; Cabo USB com comprimento de, no mínimo, 1,5M; A impressão sobre as teclas deverá ser do tipo permanente, não podendo apresentar desgaste por abrasão ou uso prolongado; Ser compatível, no mínimo, com os sistemas operacionais de 64 bits: Microsoft Windows 7 e superior, e Linux Kernel 2.6 e superior; Possuir resistência a derramamentos de líquidos; Dimensões aproximadas: &amp;#8206;18.6 x 46.8 x 3 cm; Garantia mínima de 1 (um) ano;</t>
  </si>
  <si>
    <t>MOUSE ÓPTICO USB - COM FIO - 3 BOTÕES	-
Requisitos Mínimos Mouse óptico para computador, tamanho: padrão; Sensor tipo óptico luz de LED infravermelha ou sensor tipo LASER; Tipo de conector: USB 2.0 compatível com versão USB 1.1 e versões superiores ao USB 2.0; Conectividade: com fio USB 2.0 compatível com versão USB 1.1 e versões superiores ao USB 2.0; Resolução mínima de 1000 DPI; Possuir, no mínimo, três botões sendo um scroll; Instalação Plug and Play; Ergonomia que atenda ambidestro; Comprimento do cabo USB de, no mínimo, 1,5m; Ser compatível, no mínimo, com os sistemas operacionais de 64 bits: Microsoft Windows 7 e superior, e Linux Kernel 2.6 e superior; Possuir certificação da Anatel; Fonte de alimentação pelo próprio cabo de conexão USB do Mouse conectado a porta USB do computador; Modelo de referência: 1000 4QM14AA HP; Garantia de, no mínimo, 12 meses.</t>
  </si>
  <si>
    <t>MOUSE ÓPTICO USB SEM FIO 3 BOTÕES	-
MOUSE ÓPTICO USB SEM FIO 3 BOTÕES. CONECTIVIDADE BLUETOOTH. PLUG AND PLAY. COMPATÍVEL COM TODOS OS SISTEMAS OPERACIONAIS DE PC. GARANTÍA MÍNIMA 12 MESES.</t>
  </si>
  <si>
    <t>ALICATE PARA CLIMPAR, CABO ISOLADO, METAL, COM SISTEMA DE COMPRESSÃO	-
Alicate para climpar, material metal, tipo cabo isolado, aplicação conectores rj11 e rj45, características adicionais com sistema de compressão.</t>
  </si>
  <si>
    <t>Caixa com 305 m</t>
  </si>
  <si>
    <t>CAIXA DE CABO DE REDE (305M) CAT 5E. CAIXA DE CABO LÓGICO (305M), APLICAÇÃO:PARA REDE CAT6, TIPO:UTP , CABO REDE COMPUTADOR , MATERIAL REVESTIMENTO PVC - CLORETO DE POLIVINILA ANTI-CHAMA, NORMAS TÉCNICAS ANSI/TIA/EIA 568-A, MATERIAL CONDUTOR COBRE, BITOLA CONDUTOR 24 AWG, TIPO CONDUTOR TRANÇADO 4 PARES, TIPO CABO UTP 4 PARES PADRÃO TIA 568A, COR AZUL, PADRÃO CABEAMENTO UTP-5E, CATEGORIA 5E</t>
  </si>
  <si>
    <t>Pacote com10 unidade</t>
  </si>
  <si>
    <t>RJ45 CAT.5E - TOMADA FEMEA RJ45 COM 100 PEÇAS</t>
  </si>
  <si>
    <t>Pacote com 100 unidade</t>
  </si>
  <si>
    <t>CONECTOR CABO PAR TRANÇADO, MACHO, MODELO RJ45, 8 VIAS, QUANTIDADE CONTATOS 8A</t>
  </si>
  <si>
    <t>TESTADOR DE CABO DE REDE CAT5E RJ45: - TESTADOR ELETRÔNICO DE CABO DE REDE CAT5E RJ45; - MATERIAL: PLÁSTICO; - ALIMENTAÇÃO: POR PILHA ALCALINA; - POSSUIR UM INDICADOR LED PARA CADA PAR DE CABOS, SENDO NO TOTAL 11 INDICADORES DE LED; - ENTRADA PARA TESTAR/CERTIFICAR CABOS RJ45; - TESTE DE CONTINUIDADE: 1,2,3,4,5,6,7,8 E G (TERRA); - DIMENSÕES DO PRODUTO.</t>
  </si>
  <si>
    <t>ALICATE DE INSERÇÃO POR IMPACTO (PUNCH DOWN) - FERRAMENTA DO TIPO PUNCH DOWN PARA INSERÇÃO EM KEYSTONE,  CONECTORIZAÇÃO EM PATCH PANELS, VOICE PANELS E CONECTORES RJ 45 FÊMEA DO TIPO ALICATE DE INSERÇÃO COM CORTADOR  DE FIO APÓS O LIMITE NOS BLOCOS DE TERMINAL.</t>
  </si>
  <si>
    <t xml:space="preserve"> PCTE 210UN</t>
  </si>
  <si>
    <t>LDR 5MM FOTORESISTOR (O LDR É UM COMPONENTE ELETRÔNICO QUE TEM A SUA RESISTÊNCIA DEPENDENTE DA QUANTIDADE DE LUZ QUE INCIDE SOBRE ESTE. ). QUANTIADDE: PACOTE COM 10 UNIDADES.</t>
  </si>
  <si>
    <t>452859</t>
  </si>
  <si>
    <t>PCTE C/ 400 UN</t>
  </si>
  <si>
    <t xml:space="preserve">LED 5MM 20MA CORES DIVERSAS - PACOTE COM 400 UN. </t>
  </si>
  <si>
    <t>452867</t>
  </si>
  <si>
    <t>RESISTÊNCIA PARA BALCÃO TÉRMICO  2500W</t>
  </si>
  <si>
    <t>463481</t>
  </si>
  <si>
    <t>ADAPTADOR DISPLAYPORT X HDMI. ADAPTADOR DISPLAYPORT (FCA-DP3)P/ HDMI PARA HDMI PERMITE CONECTAR QUALQUER DISPOSITIVO DE VIDEO HDMI EM QUALQUER NOTEBOOK OU PLACA DE VIDEO COM DISPLAYPORT. TERMINAÇÃO: DISPLAYPORT (MACHO) X HDMI (FEMEA). COMPATIVEL COM DISPLAYPORT 1.1 ESPECIFICAÇÃO DE AMBAS VELOCIDADES 1.62 E 2.7 GBPS. COMPATÍVEL COM HDMI 1.3B ESPECIFICAÇÃO SUPERIOR A 2.25 GBPS. SUPORTA SINAIS DE RESOLUÇÃO: 480I, 480P, 720P, 1080I, 1080P. - COMPATÍVEL COM V1.3, RESOLUÇÃO MÁXIMA: 1920X1200 / 1080P, ADAPTADOR DISPLAYPORT X HDMI. Garantia de 1 ano.</t>
  </si>
  <si>
    <t>482634</t>
  </si>
  <si>
    <t>ADAPTADOR USB-C PARA RJ45. MATERIAL: PLÁSTICO, ENTRADA: USB 3.1 TYPE-C, SAÍDA: RJ45, VELOCIDADE DE TRANSMISSÃO: 10/100 MBPS, COMPRIMENTO DO CABO: CERCA DE 12 CM, SISTEMA OPERACIONAL COMPATÍVEL: WINDOWS XP/ 7/ 8/ 10 E MAC OS. Garantia de 1 ano.</t>
  </si>
  <si>
    <t>470246</t>
  </si>
  <si>
    <t>PACOTE C/ 50 UN</t>
  </si>
  <si>
    <t>CONJUNTO TRANSISTOR BIPOLAR</t>
  </si>
  <si>
    <t>418771</t>
  </si>
  <si>
    <t>CHAVE MICRO SWITCH COM HASTE CURVADA - FIM DE CURSO DE PRESSÃO 1A 125V 3 PINOS (TIPO BOTÃO DE MOUSE COM HASTE METÁLICA CURVADA NA PONTA) - ARDUINO</t>
  </si>
  <si>
    <t>465158</t>
  </si>
  <si>
    <t xml:space="preserve">LEITOR CÓDIGO DE BARRA LASER WIRELESS SEM FIO USB: 
IGUAL OU SUPERIOR A MARCA (BARCODE SCANNER) (HTTPS://PRODUTO.MERCADOLIVRE.COM.BR/MLB-1449950406-LEITOR-CODIGO-DE-BARRA-LASER-WIRELESS-SEM-FIO-USB-_JM)
1 -SUPORTANDO A INTERFACE RS232, PS2 E USB / 2- RÁPIDO E PRECISO NA LEITURA DE CÓDIGOS 1D. / 3 - NENHUM DRIVER, PLUG AND PLAY. / 4- SUPORTE A VÁRIOS IDIOMAS; TAXA DE ERRO MENOR QUE 1/5 MILHÕES. / 5- BOTTON BOTÃO CONFORTÁVEL, VIDA ÚTIL DO BOTÃO ATÉ 5 MILHÕES DE VEZES. / 6- FEITO DE MATERIAL ABS DURÁVEL, RESISTENTE AO DESGASTE E À PROVA DE QUEDA. / 7- CAMPOS DE APLICAÇÃO: SUPERMERCADO, VAREJO, ARMAZÉM, LOGÍSTICA, BIBLIOTECA, MÉDICO ETC. / 8- PODE SER PERSONALIZADO DE ACORDO COM A DEMANDA DO CLIENTE. / PARÂMETROS TÉCNICOS: ESPECIFICAÇÃO DO PRODUTO: YHD-5600 1D COM FIO LASER BARCODE SCANNER / PARÂMETRO TÉCNICO: FONTE DE LUZ: 650 (LASER VISÍVEL) / MODELO DE DIGITALIZAÇÃO: LINHA ÚNICA BIDIRECIONAL / VELOCIDADE DE DIGITALIZAÇÃO: 300SCAN / S / RESOLUÇÃO: 4MIL / LARGURA DA DIGITALIZAÇÃO: 5-30CM / PROFUNDIDADE DA VARREDURA: 2-50CM / ÂNGULOS DE DIGITALIZAÇÃO: ROLO 30, PITCH 75, YAW 65 / DECODIFICAR CAPACIDADE :CÓDIGO39, CÓDIGO 39 ASCII COMPLETO, CÓDIGO128FULL, ASCII, CODABAR L INTERCALADO 2 DE 5, CÓDIGO93, MSI, CÓDIGO11, ISBN, ISSN CODE CÓDIGO POSTAL DA CHINA, UPC / EAN, UPC / EAN (INCLUIR CÓDIGO DE COMPLEMENTO), CÓDIGO128, UCC / EAN128 ETC / INTERFACE: RS232, PS2, USB / CONTRASTE DE IMPRESSÃO: 30% NO MÍNIMO / TAXA DE ERRO DE BIT: 1/5 MILHÕES / PRONTO: INDICADOR DE CAMPAINHA / MODELO DE DIGITALIZAÇÃO: DIGITALIZAÇÃO PORTÁTIL / CONTÍNUA / PESO: 0.25KG / MATERIAL: ABS + PC / PADRÃO DE CABO: EM LINHA RETA: 1.8M / PARÂMETRO ELÉTRICO: FONTE DE ENERGIA DC 5V +- 5% / ATUAL: TRABALHO: 50MA EM ESPERA: 30MA / SEGURANÇA LASER: ACORDO COM OS PADRÕES NACIONAIS DE SEGURANÇA A LASER1 / PARÂMETRO DE AMBIENTE: TEMPERATURA :TRABALHO: 0 C -50 C ARMAZENAMENTO: 0 C -50 C / UMIDADE: UMIDADE DE OPERAÇÃO E ARMAZENAMENTO 20% - 85% (SEM CONDENSAÇÃO) / AMBIENTE LUMINÂNCIA: AX.5.000 LUX (FLUORESCÊNCIA) / ANTIDETONANTE: QUEDA DE 1,5 M NO CIMENTO / CERTIFICADO: CE, FCC, ROHS, IP54 / CONTEÚDO DA EMBALAGEM  1 LEITOR DE CÓDIGO DE BARRAS. / 1 CABO USB. / 1 MANUAL DE CONFIGURAÇÃO. / 1 ADAPTADOR WIRELESS. / 12 MESES DE GARANTIA. </t>
  </si>
  <si>
    <t>MÁQUINA LAVAR ROUPA, CAPACIDADE:20 KG, APLICAÇÃO:INDUSTRIAL, CARACTERÍSTICAS ADICIONAIS:RELE REVERSÃO, PROTETOR MOTOR, ALARME SONORO, LATE, VOLTAGEM:220 V, MATERIAL CESTO:AÇO INOXIDÁVEL</t>
  </si>
  <si>
    <t>363467</t>
  </si>
  <si>
    <t>kit</t>
  </si>
  <si>
    <t xml:space="preserve">KIT SISTEMA DE MONITORAMENTO COM SISTEMA DE GRAVAÇÃO DE IMAGENS QUE NÃO REQUER USO DE COMPUTADOR E AS IMAGENS PODEM SER ACESSADAS PELA INTERNET SISTEMA COMPLETO PARA INSTALAÇÃO COM GRAVADOR DVR STAND ALONE / ESPECIFICAÇÕES TÉCNICAS: GRAVADOR DVR STAND ALONE: TEMPO REAL 120/120 FPS. COMPRESSAO H264. ACESSO VIA CELULAR (IPHONE, BLACKBERRY, ANDROID, NOKIA, E WINDOWS MOBILE). SOFTWARE REMOTO CMS. BACKUP (USB/REDE/HD EXTERNO). DUAL STREAMS. SUPORTA HD SATA 4TB. CMS COMPATIVEL COM TODA FAMILIA DE DVRS 4, 8, 16 E 32CH. SAÍDA HDMI SISTEMA: PENTAPLEX: MONITORAÇÃO, GRAVAÇÃO, REPRODUÇÃO, BACKUP E REDE ; SISTEMA OPERACIONAL ; INTERFACE USUÁRIO: GUI, DICAS SOBRE TELAS DO MENU ; DISPOSITIVO DE CONTROLE: MOUSE USB; SOFTWARE: REMOTO: CMS, CLIENTE; STANDARD: PAL 625 LINHAS, 50 F/S - NTSC 525 LINHAS 60 F/S ; VELOCIDADE GRAVAÇÃO: NTSC 1F/S-30F/S ; DETECÇÃO MOVIMENTO: 396(22X18) ÁREAS DETECTÁVEIS, SENSIBILIDADE 1-6(6 É A MAIS ALTA) GATILHO NA GRAVAÇÃO, TOUR, EMAIL &amp; FTP ; SAÍDA TV AJUSTADA: AJUSTE DE CORES DE SAÍDA E ÁREA DE EXIBIÇÃO ; GRAVAÇÃO E REPRODUÇÃO: CANAL DE GRAVAÇÃO: 4CH D1 REAL TIME GRAVAÇÃO: MANUAL, ALARME, DETECÇÃO DE VÍDEO, CONTINUO ; REPRODUÇÃO: NORMAL / RÁPIDO / RETROCESSO RÁPIDO / QUADRO A QUADRO ; BUSCA: DETECÇÃO DE HORA / DATA / ALARME / MOVIMENTO / BUSCA EXATA BACKUP E ARMAZENAMENTO: ESPAÇO OCUPADO: AUDIO 28.8MB/H VIDEO 150-200MB/H ; GRAVAÇÃO: HD, REDE ; MODO BACKUP: REDE, USB FLASH STICK, USB HD EXTERNO ; PORTAS VÍDEO: ENTRADA: 4 CANAIS BNC ; SAIDA: 1 CH BNC / 1 VGA / 1 HDMI PORTAS ÁUDIO: ENTRADA: 1 CANAL RCA. SAÍDA: 1 CANAL RCA. OUTRAS PORTAS: REDE: REDE RJ-45(10M/100/1000M);SD CARD: N/A; USB: 2*USB 2.0 PORTS / ESPECIFICAÇÕES DAS CÂMERAS: TIPO: CÂMERA COLORIDA ; SENSOR DE IMAGEM 1/4" CCD DIGITAL 600 LINHAS ; ELEMENTOS DA IMAGEM HXV: NTSC: 512X492 - PAL: 512 X 582 ; RESOLUÇÃO HORIZONTAL: 600 LINHAS ; FREQUÊNCIA VERTICAL: NTCS: 59.94HZ - PAL: 50HZ ;  SISTEMA DE ESCANEAMENTO: 2:1 INTERLACE ; ILUMINAÇÃO MÍNIMA: 0 LUX COM 24 IR LED'S LIGADOS ; SISTEMA DE SINCRONIZAÇÃO: INTERNO ; TAXA DE S/N: &gt;48DB ; SHUTTER ELETRÔNICO: ATÉ 1/100.000SEC ; EQUILÍBRIO DE BRANCO: EQUILÍBRIO DE BRANCO AUTOMÁTICO ; RAIOS IR: 880~940 NM ; LENTE: 3,6MM ; GAMA: 0.45 ; SAÍDA DE VÍDEO: 1VP-P, 75O HMS ; CONTROLE AUTOMÁTICO DE GANHO: AUTO ; FONTE DE ALIMENTAÇÃO: DC12V (+/- 10%) ;  TEMPERATURA DE OPERAÇÃO: (-) 10°C ATÉ (+) 50°C / CONTEÚDO COMPOSTO POR: 01 DVR STAND ALONE 4 CANAIS COMPACTO D1 COM HDMI 120FPS COM INTERNET , 01 MOUSE USB OU CONTROLE REMOTO , 01 FONTE DE ALIMENTAÇÃO PARA DVR DC 12V/2A , 01 HD DE 500GB PARA O STAND ALONE , 04 CÂMERAS INFRAVERMELHO 24 LEDS ATÉ 30 MTS CCD 1/4 DIGITAL 600 LINHAS PRETA , 04 FONTES DE ALIMENTAÇÃO 12V 1A , 08 CONECTORES BNC DE MOLA , 01 ROLO DE 100 METROS DE CABO COAXIAL 4MM 80% MALHA / ASSISTÊNCIA TÉCNICA AUTORIZADA NO TERRITÓRIO NACIONAL / GARANTIA MÍNIMA CONTRA VÍCIOS E DEFEITOS DE FABRICAÇÃO DE  01(UM) ANO PARA O DVR, CÂMERAS E O HD E DE 06(SEIS) MESES PARA AS FONTES DE ALIMENTAÇÃO. </t>
  </si>
  <si>
    <t>CONJUTNO</t>
  </si>
  <si>
    <t>KIT RESISTORES DE 0,25W (MINIMO DE 100 VALORES DE 0,1 OHM A 2 MOHM) 50 UNIDADE DE CADA VALOR, TOLTALIZANDO MINIMO DE 5000 UNIDADES</t>
  </si>
  <si>
    <t>410613</t>
  </si>
  <si>
    <t>CONDICIONADOR DE AR SPLIT HW INVERTER 30.000BTU FRIO        -
Condicionador de ar / Tipo: split high wall / Cor: branco / Capacidade de refrigeração: 30.000BTU / Tensão de alimentação: 220V/60Hz, monofásico / Classificação energética "A" no selo PROCEL / Sistema de refrigeração: inverter / Tipo de uso: residencial e comercial / Ciclo: frio / Serpentina: em cobre / Gás refrigerante: ecologicamente correto / Modos de operação: rersfria, ventila, desumidifica e automático / Acessórios: controle remoto, manual do usuário / Garantia do fabricante contra vícios e defeitos de fabricação: mínimo de 1 ano, com assistência técnica autorizada em Maceió-AL. Similar ou superior ao modelo Elgin Eco inverter 30.000 BTU/h Frio HVFI30B2IB</t>
  </si>
  <si>
    <t>BEBEDOURO DE PRESSÃO CONJUGADO / TORNEIRAS DE PRESSÃO EM LATÃO CROMADO COM REGULAGEM DO JATO D´ÁGUA, UMA DE JATO PARA A BOCA EM CADA BEBEDOURO E OUTRA PARA COPO NA COLUNA MAIOR / REFRIGERAÇÃO POR COMPRESSOR / GÁS REFRIGERANTE ECOLOGICAMENTE CORRETO / SERPENTINA EM AÇO INOX INTERNA AO RESERVATÓRIO / CAPACIDADE DO RESERVATÓRIO DE ÁGUA  GELADA: 3,6 LITROS / CAPACIDADE DE RESFRIAMENTO: 6L/H  EM TEMPERATURA AMBIENTE( 25ºC) / CONEXÕES HIDRÁULICAS INTERNAS EM MATERIAL ATÓXICO / TAMPO EM AÇO INOX POLIDO / GABINETE EM CHAPA DE AÇO INOX SEM EMENDAS / BASE PLASTICA DE ALTO IMPACTO / TERMOSTATO PARA CONTROLE DE TEMPERATURA COM 7 NÍVEIS DE AJUSTE / SISTEMA INTERNO DE FILTRAÇÃO COM 3 ETAPAS DE FILTRAGEM, COM / TENSÃO: 220V / GRAU DE PROTEÇÃO IPX4 / PRODUTO CERTIFICADO PELO INMETRO, CONFORME PORTARIAS 191/2013 OU 344/2014&amp;#894 / ACOMPANHADO DE MANUAL DE INSTRUÇÕES EM PORTUGUÊS / ASSISTÊNCIA TÉCNICA AUTORIZADA NO ESTADO DE ALAGOAS / GARANTIA MÍNIMA CONTRA VÍCIOS E DEFEITOS DE FABRICAÇÃO DE 1 ANO.</t>
  </si>
  <si>
    <t>REBITADEIRA MANUAL MATERIAL: AÇO CARBONO, DIÂMETRO REBITES: 2,40; 3,20; 4; 4,80 E 6 MM, APLICAÇÃO: REBITE DE REPUXO DE ALUMÍNIO, COBRE, AÇO, AÇO INOX, ADICIONAIS: 04 BICOS E CHAVE DE TROCA, CARACTERÍSTICAS ADICIONAIS: CABO COM EMPUNHADURA ANTIDESLIZANTES TAMANHO 10"</t>
  </si>
  <si>
    <t>442094</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</si>
</sst>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R$&quot;\ #,##0.00"/>
  </numFmts>
  <fonts count="10">
    <font>
      <sz val="10.0"/>
      <color rgb="FF000000"/>
      <name val="Arial"/>
      <scheme val="minor"/>
    </font>
    <font>
      <sz val="11.0"/>
      <color theme="0"/>
      <name val="Calibri"/>
    </font>
    <font>
      <sz val="11.0"/>
      <color rgb="FFFFFFFF"/>
      <name val="Calibri"/>
    </font>
    <font>
      <color theme="1"/>
      <name val="Arial"/>
    </font>
    <font>
      <b/>
      <color theme="1"/>
      <name val="Arial"/>
    </font>
    <font>
      <sz val="11.0"/>
      <color theme="1"/>
      <name val="Calibri"/>
    </font>
    <font>
      <sz val="11.0"/>
      <color rgb="FF000000"/>
      <name val="Calibri"/>
    </font>
    <font>
      <sz val="11.0"/>
      <color rgb="FF000000"/>
      <name val="Docs-Calibri"/>
    </font>
    <font>
      <b/>
      <sz val="11.0"/>
      <color theme="1"/>
      <name val="Calibri"/>
    </font>
    <font>
      <color rgb="FF000000"/>
      <name val="Arial"/>
    </font>
  </fonts>
  <fills count="7">
    <fill>
      <patternFill patternType="none"/>
    </fill>
    <fill>
      <patternFill patternType="lightGray"/>
    </fill>
    <fill>
      <patternFill patternType="solid">
        <fgColor rgb="FF44546A"/>
        <bgColor rgb="FF44546A"/>
      </patternFill>
    </fill>
    <fill>
      <patternFill patternType="solid">
        <fgColor theme="0"/>
        <bgColor theme="0"/>
      </patternFill>
    </fill>
    <fill>
      <patternFill patternType="solid">
        <fgColor rgb="FFFFFFFF"/>
        <bgColor rgb="FFFFFFFF"/>
      </patternFill>
    </fill>
    <fill>
      <patternFill patternType="solid">
        <fgColor rgb="FF00FF00"/>
        <bgColor rgb="FF00FF00"/>
      </patternFill>
    </fill>
    <fill>
      <patternFill patternType="solid">
        <fgColor rgb="FF980000"/>
        <bgColor rgb="FF980000"/>
      </patternFill>
    </fill>
  </fills>
  <borders count="3">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0" fillId="2" fontId="1" numFmtId="0" xfId="0" applyAlignment="1" applyFill="1" applyFont="1">
      <alignment shrinkToFit="0" vertical="center" wrapText="0"/>
    </xf>
    <xf borderId="1" fillId="2" fontId="1" numFmtId="0" xfId="0" applyAlignment="1" applyBorder="1" applyFont="1">
      <alignment shrinkToFit="0" vertical="center" wrapText="0"/>
    </xf>
    <xf borderId="1" fillId="2" fontId="2" numFmtId="0" xfId="0" applyAlignment="1" applyBorder="1" applyFont="1">
      <alignment horizontal="center" readingOrder="0" shrinkToFit="0" vertical="center" wrapText="0"/>
    </xf>
    <xf borderId="1" fillId="2" fontId="1" numFmtId="0" xfId="0" applyAlignment="1" applyBorder="1" applyFont="1">
      <alignment horizontal="right" vertical="center"/>
    </xf>
    <xf borderId="1" fillId="2" fontId="1" numFmtId="0" xfId="0" applyAlignment="1" applyBorder="1" applyFont="1">
      <alignment shrinkToFit="0" vertical="center" wrapText="1"/>
    </xf>
    <xf borderId="1" fillId="2" fontId="1" numFmtId="164" xfId="0" applyAlignment="1" applyBorder="1" applyFont="1" applyNumberFormat="1">
      <alignment shrinkToFit="0" vertical="center" wrapText="1"/>
    </xf>
    <xf borderId="0" fillId="0" fontId="3" numFmtId="0" xfId="0" applyAlignment="1" applyFont="1">
      <alignment readingOrder="0" shrinkToFit="0" wrapText="1"/>
    </xf>
    <xf borderId="0" fillId="0" fontId="3" numFmtId="0" xfId="0" applyAlignment="1" applyFont="1">
      <alignment shrinkToFit="0" wrapText="1"/>
    </xf>
    <xf borderId="0" fillId="0" fontId="3" numFmtId="0" xfId="0" applyFont="1"/>
    <xf borderId="0" fillId="0" fontId="4" numFmtId="0" xfId="0" applyAlignment="1" applyFont="1">
      <alignment shrinkToFit="0" wrapText="1"/>
    </xf>
    <xf borderId="0" fillId="0" fontId="4" numFmtId="0" xfId="0" applyAlignment="1" applyFont="1">
      <alignment readingOrder="0" shrinkToFit="0" wrapText="1"/>
    </xf>
    <xf borderId="0" fillId="0" fontId="3" numFmtId="0" xfId="0" applyAlignment="1" applyFont="1">
      <alignment readingOrder="0"/>
    </xf>
    <xf borderId="0" fillId="0" fontId="3" numFmtId="0" xfId="0" applyAlignment="1" applyFont="1">
      <alignment shrinkToFit="0" vertical="bottom" wrapText="1"/>
    </xf>
    <xf borderId="0" fillId="3" fontId="3" numFmtId="0" xfId="0" applyAlignment="1" applyFill="1" applyFont="1">
      <alignment shrinkToFit="0" vertical="bottom" wrapText="1"/>
    </xf>
    <xf borderId="0" fillId="3" fontId="3" numFmtId="0" xfId="0" applyAlignment="1" applyFont="1">
      <alignment readingOrder="0" shrinkToFit="0" vertical="bottom" wrapText="1"/>
    </xf>
    <xf borderId="2" fillId="0" fontId="4" numFmtId="0" xfId="0" applyAlignment="1" applyBorder="1" applyFont="1">
      <alignment shrinkToFit="0" wrapText="1"/>
    </xf>
    <xf borderId="2" fillId="0" fontId="4" numFmtId="0" xfId="0" applyAlignment="1" applyBorder="1" applyFont="1">
      <alignment readingOrder="0" shrinkToFit="0" wrapText="1"/>
    </xf>
    <xf borderId="2" fillId="0" fontId="3" numFmtId="0" xfId="0" applyAlignment="1" applyBorder="1" applyFont="1">
      <alignment shrinkToFit="0" wrapText="1"/>
    </xf>
    <xf borderId="2" fillId="0" fontId="3" numFmtId="0" xfId="0" applyAlignment="1" applyBorder="1" applyFont="1">
      <alignment readingOrder="0" shrinkToFit="0" wrapText="1"/>
    </xf>
    <xf borderId="1" fillId="0" fontId="5" numFmtId="0" xfId="0" applyAlignment="1" applyBorder="1" applyFont="1">
      <alignment readingOrder="0" shrinkToFit="0" vertical="center" wrapText="0"/>
    </xf>
    <xf borderId="1" fillId="4" fontId="5" numFmtId="0" xfId="0" applyAlignment="1" applyBorder="1" applyFill="1" applyFont="1">
      <alignment readingOrder="0" shrinkToFit="0" vertical="center" wrapText="0"/>
    </xf>
    <xf borderId="1" fillId="5" fontId="5" numFmtId="0" xfId="0" applyAlignment="1" applyBorder="1" applyFill="1" applyFont="1">
      <alignment horizontal="center" readingOrder="0" shrinkToFit="0" vertical="center" wrapText="0"/>
    </xf>
    <xf borderId="1" fillId="0" fontId="5" numFmtId="0" xfId="0" applyAlignment="1" applyBorder="1" applyFont="1">
      <alignment horizontal="right" vertical="center"/>
    </xf>
    <xf borderId="1" fillId="0" fontId="5" numFmtId="0" xfId="0" applyAlignment="1" applyBorder="1" applyFont="1">
      <alignment readingOrder="0" vertical="center"/>
    </xf>
    <xf borderId="1" fillId="0" fontId="5" numFmtId="164" xfId="0" applyAlignment="1" applyBorder="1" applyFont="1" applyNumberFormat="1">
      <alignment vertical="center"/>
    </xf>
    <xf borderId="1" fillId="0" fontId="5" numFmtId="0" xfId="0" applyAlignment="1" applyBorder="1" applyFont="1">
      <alignment vertical="center"/>
    </xf>
    <xf borderId="1" fillId="0" fontId="5" numFmtId="0" xfId="0" applyAlignment="1" applyBorder="1" applyFont="1">
      <alignment horizontal="right" readingOrder="0" vertical="center"/>
    </xf>
    <xf borderId="1" fillId="0" fontId="5" numFmtId="164" xfId="0" applyAlignment="1" applyBorder="1" applyFont="1" applyNumberFormat="1">
      <alignment readingOrder="0" vertical="center"/>
    </xf>
    <xf borderId="1" fillId="0" fontId="5" numFmtId="164" xfId="0" applyAlignment="1" applyBorder="1" applyFont="1" applyNumberFormat="1">
      <alignment readingOrder="0" shrinkToFit="0" wrapText="1"/>
    </xf>
    <xf borderId="1" fillId="0" fontId="5" numFmtId="0" xfId="0" applyAlignment="1" applyBorder="1" applyFont="1">
      <alignment horizontal="right" readingOrder="0"/>
    </xf>
    <xf borderId="1" fillId="0" fontId="5" numFmtId="164" xfId="0" applyAlignment="1" applyBorder="1" applyFont="1" applyNumberFormat="1">
      <alignment horizontal="right" readingOrder="0"/>
    </xf>
    <xf borderId="1" fillId="0" fontId="6" numFmtId="0" xfId="0" applyAlignment="1" applyBorder="1" applyFont="1">
      <alignment readingOrder="0" shrinkToFit="0" vertical="center" wrapText="0"/>
    </xf>
    <xf borderId="0" fillId="4" fontId="7" numFmtId="0" xfId="0" applyAlignment="1" applyFont="1">
      <alignment horizontal="right" readingOrder="0"/>
    </xf>
    <xf borderId="0" fillId="4" fontId="6" numFmtId="0" xfId="0" applyAlignment="1" applyFont="1">
      <alignment horizontal="left" readingOrder="0"/>
    </xf>
    <xf borderId="1" fillId="6" fontId="5" numFmtId="0" xfId="0" applyAlignment="1" applyBorder="1" applyFill="1" applyFont="1">
      <alignment readingOrder="0" shrinkToFit="0" vertical="center" wrapText="0"/>
    </xf>
    <xf borderId="1" fillId="0" fontId="3" numFmtId="0" xfId="0" applyAlignment="1" applyBorder="1" applyFont="1">
      <alignment readingOrder="0" vertical="bottom"/>
    </xf>
    <xf borderId="1" fillId="4" fontId="3" numFmtId="0" xfId="0" applyAlignment="1" applyBorder="1" applyFont="1">
      <alignment readingOrder="0" vertical="bottom"/>
    </xf>
    <xf borderId="1" fillId="0" fontId="5" numFmtId="0" xfId="0" applyAlignment="1" applyBorder="1" applyFont="1">
      <alignment shrinkToFit="0" vertical="center" wrapText="0"/>
    </xf>
    <xf borderId="1" fillId="0" fontId="5" numFmtId="0" xfId="0" applyAlignment="1" applyBorder="1" applyFont="1">
      <alignment horizontal="right" readingOrder="0" shrinkToFit="0" vertical="center" wrapText="0"/>
    </xf>
    <xf borderId="1" fillId="3" fontId="5" numFmtId="0" xfId="0" applyAlignment="1" applyBorder="1" applyFont="1">
      <alignment readingOrder="0" shrinkToFit="0" vertical="center" wrapText="0"/>
    </xf>
    <xf borderId="1" fillId="0" fontId="8" numFmtId="0" xfId="0" applyAlignment="1" applyBorder="1" applyFont="1">
      <alignment readingOrder="0" shrinkToFit="0" vertical="center" wrapText="0"/>
    </xf>
    <xf borderId="1" fillId="0" fontId="5" numFmtId="0" xfId="0" applyAlignment="1" applyBorder="1" applyFont="1">
      <alignment readingOrder="0" shrinkToFit="0" vertical="center" wrapText="1"/>
    </xf>
    <xf borderId="1" fillId="0" fontId="4" numFmtId="0" xfId="0" applyAlignment="1" applyBorder="1" applyFont="1">
      <alignment readingOrder="0" vertical="bottom"/>
    </xf>
    <xf borderId="0" fillId="0" fontId="3" numFmtId="0" xfId="0" applyAlignment="1" applyFont="1">
      <alignment vertical="bottom"/>
    </xf>
    <xf borderId="1" fillId="0" fontId="3" numFmtId="0" xfId="0" applyAlignment="1" applyBorder="1" applyFont="1">
      <alignment shrinkToFit="0" vertical="bottom" wrapText="0"/>
    </xf>
    <xf borderId="0" fillId="0" fontId="3" numFmtId="0" xfId="0" applyAlignment="1" applyFont="1">
      <alignment horizontal="right" vertical="bottom"/>
    </xf>
    <xf borderId="1" fillId="0" fontId="4" numFmtId="0" xfId="0" applyAlignment="1" applyBorder="1" applyFont="1">
      <alignment vertical="bottom"/>
    </xf>
    <xf borderId="0" fillId="0" fontId="5" numFmtId="0" xfId="0" applyAlignment="1" applyFont="1">
      <alignment shrinkToFit="0" vertical="center" wrapText="0"/>
    </xf>
    <xf borderId="1" fillId="0" fontId="3" numFmtId="0" xfId="0" applyAlignment="1" applyBorder="1" applyFont="1">
      <alignment vertical="bottom"/>
    </xf>
    <xf borderId="1" fillId="0" fontId="3" numFmtId="0" xfId="0" applyAlignment="1" applyBorder="1" applyFont="1">
      <alignment vertical="center"/>
    </xf>
    <xf borderId="0" fillId="0" fontId="5" numFmtId="0" xfId="0" applyAlignment="1" applyFont="1">
      <alignment vertical="center"/>
    </xf>
    <xf borderId="1" fillId="0" fontId="3" numFmtId="0" xfId="0" applyAlignment="1" applyBorder="1" applyFont="1">
      <alignment horizontal="right" vertical="center"/>
    </xf>
    <xf borderId="1" fillId="0" fontId="9" numFmtId="0" xfId="0" applyAlignment="1" applyBorder="1" applyFont="1">
      <alignment readingOrder="0" vertical="center"/>
    </xf>
    <xf borderId="0" fillId="0" fontId="5" numFmtId="164" xfId="0" applyAlignment="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2.63" defaultRowHeight="15.75"/>
  <cols>
    <col customWidth="1" min="1" max="2" width="15.0"/>
    <col customWidth="1" min="3" max="3" width="18.63"/>
    <col customWidth="1" min="4" max="4" width="17.5"/>
    <col customWidth="1" min="5" max="5" width="32.88"/>
    <col customWidth="1" min="6" max="7" width="8.0"/>
    <col customWidth="1" min="8" max="9" width="10.25"/>
    <col customWidth="1" min="10" max="44" width="7.63"/>
    <col customWidth="1" min="45" max="45" width="9.75"/>
    <col customWidth="1" min="46" max="108" width="7.63"/>
  </cols>
  <sheetData>
    <row r="1" ht="49.5" customHeight="1">
      <c r="A1" s="1"/>
      <c r="B1" s="2" t="s">
        <v>0</v>
      </c>
      <c r="C1" s="3" t="s">
        <v>1</v>
      </c>
      <c r="D1" s="3" t="s">
        <v>2</v>
      </c>
      <c r="E1" s="2" t="s">
        <v>3</v>
      </c>
      <c r="F1" s="4" t="s">
        <v>4</v>
      </c>
      <c r="G1" s="5" t="s">
        <v>5</v>
      </c>
      <c r="H1" s="6" t="s">
        <v>6</v>
      </c>
      <c r="I1" s="6" t="s">
        <v>7</v>
      </c>
      <c r="J1" s="7" t="s">
        <v>8</v>
      </c>
      <c r="K1" s="7" t="s">
        <v>9</v>
      </c>
      <c r="L1" s="8" t="s">
        <v>10</v>
      </c>
      <c r="M1" s="9" t="s">
        <v>11</v>
      </c>
      <c r="N1" s="9" t="s">
        <v>12</v>
      </c>
      <c r="O1" s="8" t="s">
        <v>13</v>
      </c>
      <c r="P1" s="8" t="s">
        <v>14</v>
      </c>
      <c r="Q1" s="8" t="s">
        <v>15</v>
      </c>
      <c r="R1" s="7" t="s">
        <v>16</v>
      </c>
      <c r="S1" s="8" t="s">
        <v>17</v>
      </c>
      <c r="T1" s="8" t="s">
        <v>18</v>
      </c>
      <c r="U1" s="8" t="s">
        <v>19</v>
      </c>
      <c r="V1" s="10" t="s">
        <v>20</v>
      </c>
      <c r="W1" s="11" t="s">
        <v>21</v>
      </c>
      <c r="X1" s="10" t="s">
        <v>22</v>
      </c>
      <c r="Y1" s="8" t="s">
        <v>23</v>
      </c>
      <c r="Z1" s="11" t="s">
        <v>24</v>
      </c>
      <c r="AA1" s="10" t="s">
        <v>25</v>
      </c>
      <c r="AB1" s="9" t="s">
        <v>26</v>
      </c>
      <c r="AC1" s="12" t="s">
        <v>27</v>
      </c>
      <c r="AD1" s="8" t="s">
        <v>28</v>
      </c>
      <c r="AE1" s="10" t="s">
        <v>29</v>
      </c>
      <c r="AF1" s="11" t="s">
        <v>30</v>
      </c>
      <c r="AG1" s="11" t="s">
        <v>31</v>
      </c>
      <c r="AH1" s="9" t="s">
        <v>32</v>
      </c>
      <c r="AI1" s="9" t="s">
        <v>33</v>
      </c>
      <c r="AJ1" s="12" t="s">
        <v>34</v>
      </c>
      <c r="AK1" s="8" t="s">
        <v>35</v>
      </c>
      <c r="AL1" s="8" t="s">
        <v>36</v>
      </c>
      <c r="AM1" s="8" t="s">
        <v>37</v>
      </c>
      <c r="AN1" s="8" t="s">
        <v>38</v>
      </c>
      <c r="AO1" s="8" t="s">
        <v>39</v>
      </c>
      <c r="AP1" s="8" t="s">
        <v>40</v>
      </c>
      <c r="AQ1" s="7" t="s">
        <v>41</v>
      </c>
      <c r="AR1" s="13" t="s">
        <v>42</v>
      </c>
      <c r="AS1" s="12" t="s">
        <v>43</v>
      </c>
      <c r="AT1" s="9" t="s">
        <v>44</v>
      </c>
      <c r="AU1" s="8" t="s">
        <v>45</v>
      </c>
      <c r="AV1" s="10" t="s">
        <v>46</v>
      </c>
      <c r="AW1" s="11" t="s">
        <v>47</v>
      </c>
      <c r="AX1" s="14" t="s">
        <v>48</v>
      </c>
      <c r="AY1" s="15" t="s">
        <v>49</v>
      </c>
      <c r="AZ1" s="14" t="s">
        <v>50</v>
      </c>
      <c r="BA1" s="8" t="s">
        <v>51</v>
      </c>
      <c r="BB1" s="9" t="s">
        <v>52</v>
      </c>
      <c r="BC1" s="9" t="s">
        <v>53</v>
      </c>
      <c r="BD1" s="9" t="s">
        <v>54</v>
      </c>
      <c r="BE1" s="8" t="s">
        <v>55</v>
      </c>
      <c r="BF1" s="9" t="s">
        <v>56</v>
      </c>
      <c r="BG1" s="8" t="s">
        <v>57</v>
      </c>
      <c r="BH1" s="10" t="s">
        <v>58</v>
      </c>
      <c r="BI1" s="11" t="s">
        <v>24</v>
      </c>
      <c r="BJ1" s="11" t="s">
        <v>59</v>
      </c>
      <c r="BK1" s="11" t="s">
        <v>60</v>
      </c>
      <c r="BL1" s="8" t="s">
        <v>61</v>
      </c>
      <c r="BM1" s="9" t="s">
        <v>62</v>
      </c>
      <c r="BN1" s="9" t="s">
        <v>63</v>
      </c>
      <c r="BO1" s="12" t="s">
        <v>64</v>
      </c>
      <c r="BP1" s="9" t="s">
        <v>65</v>
      </c>
      <c r="BQ1" s="9" t="s">
        <v>66</v>
      </c>
      <c r="BR1" s="9" t="s">
        <v>67</v>
      </c>
      <c r="BS1" s="7" t="s">
        <v>68</v>
      </c>
      <c r="BT1" s="8" t="s">
        <v>69</v>
      </c>
      <c r="BU1" s="13" t="s">
        <v>70</v>
      </c>
      <c r="BV1" s="14" t="s">
        <v>71</v>
      </c>
      <c r="BW1" s="14" t="s">
        <v>72</v>
      </c>
      <c r="BX1" s="14" t="s">
        <v>73</v>
      </c>
      <c r="BY1" s="10" t="s">
        <v>74</v>
      </c>
      <c r="BZ1" s="9" t="s">
        <v>75</v>
      </c>
      <c r="CA1" s="8" t="s">
        <v>76</v>
      </c>
      <c r="CB1" s="10" t="s">
        <v>77</v>
      </c>
      <c r="CC1" s="10" t="s">
        <v>78</v>
      </c>
      <c r="CD1" s="10" t="s">
        <v>79</v>
      </c>
      <c r="CE1" s="10" t="s">
        <v>80</v>
      </c>
      <c r="CF1" s="8" t="s">
        <v>81</v>
      </c>
      <c r="CG1" s="10" t="s">
        <v>82</v>
      </c>
      <c r="CH1" s="10" t="s">
        <v>83</v>
      </c>
      <c r="CI1" s="10" t="s">
        <v>84</v>
      </c>
      <c r="CJ1" s="8" t="s">
        <v>85</v>
      </c>
      <c r="CK1" s="8" t="s">
        <v>86</v>
      </c>
      <c r="CL1" s="8" t="s">
        <v>87</v>
      </c>
      <c r="CM1" s="10" t="s">
        <v>88</v>
      </c>
      <c r="CN1" s="9" t="s">
        <v>89</v>
      </c>
      <c r="CO1" s="9" t="s">
        <v>90</v>
      </c>
      <c r="CP1" s="10" t="s">
        <v>91</v>
      </c>
      <c r="CQ1" s="10" t="s">
        <v>92</v>
      </c>
      <c r="CR1" s="8" t="s">
        <v>93</v>
      </c>
      <c r="CS1" s="8" t="s">
        <v>94</v>
      </c>
      <c r="CT1" s="8" t="s">
        <v>95</v>
      </c>
      <c r="CU1" s="11" t="s">
        <v>96</v>
      </c>
      <c r="CV1" s="16" t="s">
        <v>97</v>
      </c>
      <c r="CW1" s="17" t="s">
        <v>98</v>
      </c>
      <c r="CX1" s="18" t="s">
        <v>99</v>
      </c>
      <c r="CY1" s="19" t="s">
        <v>100</v>
      </c>
      <c r="CZ1" s="16" t="s">
        <v>101</v>
      </c>
      <c r="DA1" s="18" t="s">
        <v>102</v>
      </c>
      <c r="DB1" s="8" t="s">
        <v>103</v>
      </c>
      <c r="DC1" s="8" t="s">
        <v>31</v>
      </c>
      <c r="DD1" s="7" t="s">
        <v>104</v>
      </c>
    </row>
    <row r="2" ht="27.0" customHeight="1">
      <c r="A2" s="20">
        <v>1.0</v>
      </c>
      <c r="B2" s="21" t="s">
        <v>105</v>
      </c>
      <c r="C2" s="22" t="s">
        <v>106</v>
      </c>
      <c r="D2" s="20">
        <v>3.32000000088E11</v>
      </c>
      <c r="E2" s="20" t="s">
        <v>107</v>
      </c>
      <c r="F2" s="23" t="s">
        <v>108</v>
      </c>
      <c r="G2" s="24">
        <v>107.0</v>
      </c>
      <c r="H2" s="25">
        <v>1376.1</v>
      </c>
      <c r="I2" s="25">
        <f t="shared" ref="I2:I142" si="1">G2*H2</f>
        <v>147242.7</v>
      </c>
      <c r="J2" s="24">
        <v>2.0</v>
      </c>
      <c r="K2" s="24">
        <v>2.0</v>
      </c>
      <c r="L2" s="26"/>
      <c r="M2" s="26"/>
      <c r="N2" s="26"/>
      <c r="O2" s="26"/>
      <c r="P2" s="26"/>
      <c r="Q2" s="26"/>
      <c r="R2" s="26"/>
      <c r="S2" s="26"/>
      <c r="T2" s="26"/>
      <c r="U2" s="26"/>
      <c r="V2" s="26"/>
      <c r="W2" s="26"/>
      <c r="X2" s="26"/>
      <c r="Y2" s="26"/>
      <c r="Z2" s="24">
        <v>1.0</v>
      </c>
      <c r="AA2" s="26"/>
      <c r="AB2" s="24">
        <v>9.0</v>
      </c>
      <c r="AC2" s="24"/>
      <c r="AD2" s="26"/>
      <c r="AE2" s="26"/>
      <c r="AF2" s="26"/>
      <c r="AG2" s="26"/>
      <c r="AH2" s="24">
        <v>35.0</v>
      </c>
      <c r="AI2" s="26"/>
      <c r="AJ2" s="26"/>
      <c r="AK2" s="26"/>
      <c r="AL2" s="26"/>
      <c r="AM2" s="24">
        <v>12.0</v>
      </c>
      <c r="AN2" s="26"/>
      <c r="AO2" s="26"/>
      <c r="AP2" s="26"/>
      <c r="AQ2" s="26"/>
      <c r="AR2" s="26"/>
      <c r="AS2" s="24">
        <v>1.0</v>
      </c>
      <c r="AT2" s="26"/>
      <c r="AU2" s="26"/>
      <c r="AV2" s="26"/>
      <c r="AW2" s="26"/>
      <c r="AX2" s="26"/>
      <c r="AY2" s="26"/>
      <c r="AZ2" s="26"/>
      <c r="BA2" s="26"/>
      <c r="BB2" s="26"/>
      <c r="BC2" s="26"/>
      <c r="BD2" s="26"/>
      <c r="BE2" s="26"/>
      <c r="BF2" s="24">
        <v>4.0</v>
      </c>
      <c r="BG2" s="26"/>
      <c r="BH2" s="26"/>
      <c r="BI2" s="26"/>
      <c r="BJ2" s="26"/>
      <c r="BK2" s="26"/>
      <c r="BL2" s="26"/>
      <c r="BM2" s="24">
        <v>2.0</v>
      </c>
      <c r="BN2" s="24">
        <v>11.0</v>
      </c>
      <c r="BO2" s="24"/>
      <c r="BP2" s="26"/>
      <c r="BQ2" s="26"/>
      <c r="BR2" s="26"/>
      <c r="BS2" s="24"/>
      <c r="BT2" s="24">
        <v>10.0</v>
      </c>
      <c r="BU2" s="26"/>
      <c r="BV2" s="26"/>
      <c r="BW2" s="26"/>
      <c r="BX2" s="26"/>
      <c r="BY2" s="26"/>
      <c r="BZ2" s="24">
        <v>5.0</v>
      </c>
      <c r="CA2" s="26"/>
      <c r="CB2" s="26"/>
      <c r="CC2" s="26"/>
      <c r="CD2" s="26"/>
      <c r="CE2" s="26"/>
      <c r="CF2" s="26"/>
      <c r="CG2" s="26"/>
      <c r="CH2" s="26"/>
      <c r="CI2" s="26"/>
      <c r="CJ2" s="26"/>
      <c r="CK2" s="26"/>
      <c r="CL2" s="26"/>
      <c r="CM2" s="24">
        <v>2.0</v>
      </c>
      <c r="CN2" s="26"/>
      <c r="CO2" s="26"/>
      <c r="CP2" s="26"/>
      <c r="CQ2" s="24">
        <v>2.0</v>
      </c>
      <c r="CR2" s="26"/>
      <c r="CS2" s="24">
        <v>2.0</v>
      </c>
      <c r="CT2" s="26"/>
      <c r="CU2" s="24">
        <v>4.0</v>
      </c>
      <c r="CV2" s="26"/>
      <c r="CW2" s="26"/>
      <c r="CX2" s="24">
        <v>3.0</v>
      </c>
      <c r="CY2" s="24"/>
      <c r="CZ2" s="26"/>
      <c r="DA2" s="26"/>
      <c r="DB2" s="26"/>
      <c r="DC2" s="26"/>
      <c r="DD2" s="26"/>
    </row>
    <row r="3" ht="20.25" customHeight="1">
      <c r="A3" s="20">
        <v>2.0</v>
      </c>
      <c r="B3" s="21" t="s">
        <v>105</v>
      </c>
      <c r="C3" s="22" t="s">
        <v>106</v>
      </c>
      <c r="D3" s="20">
        <v>3.32000000075E11</v>
      </c>
      <c r="E3" s="20" t="s">
        <v>109</v>
      </c>
      <c r="F3" s="23" t="s">
        <v>110</v>
      </c>
      <c r="G3" s="24">
        <v>51.0</v>
      </c>
      <c r="H3" s="25">
        <v>2049.9</v>
      </c>
      <c r="I3" s="25">
        <f t="shared" si="1"/>
        <v>104544.9</v>
      </c>
      <c r="J3" s="26"/>
      <c r="K3" s="24"/>
      <c r="L3" s="26"/>
      <c r="M3" s="24">
        <v>1.0</v>
      </c>
      <c r="N3" s="26"/>
      <c r="O3" s="26"/>
      <c r="P3" s="24">
        <v>2.0</v>
      </c>
      <c r="Q3" s="26"/>
      <c r="R3" s="26"/>
      <c r="S3" s="26"/>
      <c r="T3" s="26"/>
      <c r="U3" s="26"/>
      <c r="V3" s="26"/>
      <c r="W3" s="26"/>
      <c r="X3" s="26"/>
      <c r="Y3" s="24">
        <v>8.0</v>
      </c>
      <c r="Z3" s="26"/>
      <c r="AA3" s="26"/>
      <c r="AB3" s="26"/>
      <c r="AC3" s="26"/>
      <c r="AD3" s="26"/>
      <c r="AE3" s="26"/>
      <c r="AF3" s="26"/>
      <c r="AG3" s="26"/>
      <c r="AH3" s="24">
        <v>7.0</v>
      </c>
      <c r="AI3" s="26"/>
      <c r="AJ3" s="26"/>
      <c r="AK3" s="26"/>
      <c r="AL3" s="26"/>
      <c r="AM3" s="26"/>
      <c r="AN3" s="26"/>
      <c r="AO3" s="26"/>
      <c r="AP3" s="26"/>
      <c r="AQ3" s="26"/>
      <c r="AR3" s="26"/>
      <c r="AS3" s="26"/>
      <c r="AT3" s="26"/>
      <c r="AU3" s="26"/>
      <c r="AV3" s="26"/>
      <c r="AW3" s="26"/>
      <c r="AX3" s="26"/>
      <c r="AY3" s="26"/>
      <c r="AZ3" s="26"/>
      <c r="BA3" s="26"/>
      <c r="BB3" s="24">
        <v>2.0</v>
      </c>
      <c r="BC3" s="26"/>
      <c r="BD3" s="26"/>
      <c r="BE3" s="26"/>
      <c r="BF3" s="24">
        <v>4.0</v>
      </c>
      <c r="BG3" s="26"/>
      <c r="BH3" s="26"/>
      <c r="BI3" s="26"/>
      <c r="BJ3" s="26"/>
      <c r="BK3" s="26"/>
      <c r="BL3" s="26"/>
      <c r="BM3" s="24">
        <v>2.0</v>
      </c>
      <c r="BN3" s="26"/>
      <c r="BO3" s="26"/>
      <c r="BP3" s="26"/>
      <c r="BQ3" s="26"/>
      <c r="BR3" s="26"/>
      <c r="BS3" s="24"/>
      <c r="BT3" s="24">
        <v>6.0</v>
      </c>
      <c r="BU3" s="24">
        <v>3.0</v>
      </c>
      <c r="BV3" s="26"/>
      <c r="BW3" s="26"/>
      <c r="BX3" s="24">
        <v>4.0</v>
      </c>
      <c r="BY3" s="26"/>
      <c r="BZ3" s="26"/>
      <c r="CA3" s="26"/>
      <c r="CB3" s="26"/>
      <c r="CC3" s="26"/>
      <c r="CD3" s="26"/>
      <c r="CE3" s="26"/>
      <c r="CF3" s="26"/>
      <c r="CG3" s="26"/>
      <c r="CH3" s="26"/>
      <c r="CI3" s="26"/>
      <c r="CJ3" s="26"/>
      <c r="CK3" s="24">
        <v>1.0</v>
      </c>
      <c r="CL3" s="26"/>
      <c r="CM3" s="26"/>
      <c r="CN3" s="26"/>
      <c r="CO3" s="26"/>
      <c r="CP3" s="26"/>
      <c r="CQ3" s="24">
        <v>1.0</v>
      </c>
      <c r="CR3" s="26"/>
      <c r="CS3" s="26"/>
      <c r="CT3" s="24">
        <v>5.0</v>
      </c>
      <c r="CU3" s="26"/>
      <c r="CV3" s="26"/>
      <c r="CW3" s="26"/>
      <c r="CX3" s="24">
        <v>2.0</v>
      </c>
      <c r="CY3" s="24"/>
      <c r="CZ3" s="24">
        <v>2.0</v>
      </c>
      <c r="DA3" s="26"/>
      <c r="DB3" s="26"/>
      <c r="DC3" s="26"/>
      <c r="DD3" s="24">
        <v>1.0</v>
      </c>
    </row>
    <row r="4" ht="24.75" customHeight="1">
      <c r="A4" s="20">
        <v>3.0</v>
      </c>
      <c r="B4" s="21" t="s">
        <v>105</v>
      </c>
      <c r="C4" s="22" t="s">
        <v>106</v>
      </c>
      <c r="D4" s="20">
        <v>3.32000000089E11</v>
      </c>
      <c r="E4" s="20" t="s">
        <v>111</v>
      </c>
      <c r="F4" s="27">
        <v>458191.0</v>
      </c>
      <c r="G4" s="24">
        <v>52.0</v>
      </c>
      <c r="H4" s="28">
        <v>3058.0</v>
      </c>
      <c r="I4" s="25">
        <f t="shared" si="1"/>
        <v>159016</v>
      </c>
      <c r="J4" s="24">
        <v>2.0</v>
      </c>
      <c r="K4" s="24"/>
      <c r="L4" s="26"/>
      <c r="M4" s="26"/>
      <c r="N4" s="26"/>
      <c r="O4" s="26"/>
      <c r="P4" s="26"/>
      <c r="Q4" s="26"/>
      <c r="R4" s="26"/>
      <c r="S4" s="26"/>
      <c r="T4" s="26"/>
      <c r="U4" s="26"/>
      <c r="V4" s="26"/>
      <c r="W4" s="26"/>
      <c r="X4" s="26"/>
      <c r="Y4" s="26"/>
      <c r="Z4" s="26"/>
      <c r="AA4" s="26"/>
      <c r="AB4" s="24">
        <v>9.0</v>
      </c>
      <c r="AC4" s="24"/>
      <c r="AD4" s="26"/>
      <c r="AE4" s="26"/>
      <c r="AF4" s="26"/>
      <c r="AG4" s="26"/>
      <c r="AH4" s="24">
        <v>7.0</v>
      </c>
      <c r="AI4" s="26"/>
      <c r="AJ4" s="24">
        <v>2.0</v>
      </c>
      <c r="AK4" s="26"/>
      <c r="AL4" s="26"/>
      <c r="AM4" s="26"/>
      <c r="AN4" s="26"/>
      <c r="AO4" s="26"/>
      <c r="AP4" s="26"/>
      <c r="AQ4" s="26"/>
      <c r="AR4" s="26"/>
      <c r="AS4" s="26"/>
      <c r="AT4" s="26"/>
      <c r="AU4" s="26"/>
      <c r="AV4" s="26"/>
      <c r="AW4" s="26"/>
      <c r="AX4" s="24">
        <v>4.0</v>
      </c>
      <c r="AY4" s="26"/>
      <c r="AZ4" s="26"/>
      <c r="BA4" s="26"/>
      <c r="BB4" s="24">
        <v>3.0</v>
      </c>
      <c r="BC4" s="26"/>
      <c r="BD4" s="26"/>
      <c r="BE4" s="26"/>
      <c r="BF4" s="26"/>
      <c r="BG4" s="26"/>
      <c r="BH4" s="26"/>
      <c r="BI4" s="26"/>
      <c r="BJ4" s="26"/>
      <c r="BK4" s="26"/>
      <c r="BL4" s="26"/>
      <c r="BM4" s="24">
        <v>3.0</v>
      </c>
      <c r="BN4" s="26"/>
      <c r="BO4" s="26"/>
      <c r="BP4" s="24">
        <v>5.0</v>
      </c>
      <c r="BQ4" s="26"/>
      <c r="BR4" s="26"/>
      <c r="BS4" s="26"/>
      <c r="BT4" s="26"/>
      <c r="BU4" s="24">
        <v>3.0</v>
      </c>
      <c r="BV4" s="26"/>
      <c r="BW4" s="24">
        <v>1.0</v>
      </c>
      <c r="BX4" s="26"/>
      <c r="BY4" s="26"/>
      <c r="BZ4" s="26"/>
      <c r="CA4" s="26"/>
      <c r="CB4" s="26"/>
      <c r="CC4" s="26"/>
      <c r="CD4" s="26"/>
      <c r="CE4" s="26"/>
      <c r="CF4" s="26"/>
      <c r="CG4" s="26"/>
      <c r="CH4" s="26"/>
      <c r="CI4" s="26"/>
      <c r="CJ4" s="26"/>
      <c r="CK4" s="26"/>
      <c r="CL4" s="26"/>
      <c r="CM4" s="26"/>
      <c r="CN4" s="26"/>
      <c r="CO4" s="24">
        <v>4.0</v>
      </c>
      <c r="CP4" s="26"/>
      <c r="CQ4" s="26"/>
      <c r="CR4" s="26"/>
      <c r="CS4" s="26"/>
      <c r="CT4" s="24">
        <v>5.0</v>
      </c>
      <c r="CU4" s="26"/>
      <c r="CV4" s="26"/>
      <c r="CW4" s="26"/>
      <c r="CX4" s="24">
        <v>2.0</v>
      </c>
      <c r="CY4" s="24"/>
      <c r="CZ4" s="24">
        <v>1.0</v>
      </c>
      <c r="DA4" s="26"/>
      <c r="DB4" s="26"/>
      <c r="DC4" s="26"/>
      <c r="DD4" s="24">
        <v>1.0</v>
      </c>
    </row>
    <row r="5" ht="24.75" customHeight="1">
      <c r="A5" s="20">
        <v>4.0</v>
      </c>
      <c r="B5" s="21" t="s">
        <v>105</v>
      </c>
      <c r="C5" s="22" t="s">
        <v>106</v>
      </c>
      <c r="D5" s="20">
        <v>3.3200000025E11</v>
      </c>
      <c r="E5" s="20" t="s">
        <v>112</v>
      </c>
      <c r="F5" s="27">
        <v>474218.0</v>
      </c>
      <c r="G5" s="24">
        <v>102.0</v>
      </c>
      <c r="H5" s="28">
        <v>636.48</v>
      </c>
      <c r="I5" s="25">
        <f t="shared" si="1"/>
        <v>64920.96</v>
      </c>
      <c r="J5" s="26"/>
      <c r="K5" s="26"/>
      <c r="L5" s="24">
        <v>2.0</v>
      </c>
      <c r="M5" s="26"/>
      <c r="N5" s="26"/>
      <c r="O5" s="26"/>
      <c r="P5" s="26"/>
      <c r="Q5" s="26"/>
      <c r="R5" s="26"/>
      <c r="S5" s="26"/>
      <c r="T5" s="24">
        <v>2.0</v>
      </c>
      <c r="U5" s="26"/>
      <c r="V5" s="26"/>
      <c r="W5" s="26"/>
      <c r="X5" s="26"/>
      <c r="Y5" s="26"/>
      <c r="Z5" s="26"/>
      <c r="AA5" s="26"/>
      <c r="AB5" s="26"/>
      <c r="AC5" s="24">
        <v>2.0</v>
      </c>
      <c r="AD5" s="26"/>
      <c r="AE5" s="26"/>
      <c r="AF5" s="26"/>
      <c r="AG5" s="26"/>
      <c r="AH5" s="26"/>
      <c r="AI5" s="26"/>
      <c r="AJ5" s="26"/>
      <c r="AK5" s="26"/>
      <c r="AL5" s="26"/>
      <c r="AM5" s="26"/>
      <c r="AN5" s="26"/>
      <c r="AO5" s="26"/>
      <c r="AP5" s="26"/>
      <c r="AQ5" s="26"/>
      <c r="AR5" s="26"/>
      <c r="AS5" s="24">
        <v>1.0</v>
      </c>
      <c r="AT5" s="24">
        <v>4.0</v>
      </c>
      <c r="AU5" s="26"/>
      <c r="AV5" s="26"/>
      <c r="AW5" s="26"/>
      <c r="AX5" s="24">
        <v>4.0</v>
      </c>
      <c r="AY5" s="24">
        <v>15.0</v>
      </c>
      <c r="AZ5" s="26"/>
      <c r="BA5" s="26"/>
      <c r="BB5" s="26"/>
      <c r="BC5" s="26"/>
      <c r="BD5" s="26"/>
      <c r="BE5" s="26"/>
      <c r="BF5" s="26"/>
      <c r="BG5" s="24">
        <v>6.0</v>
      </c>
      <c r="BH5" s="26"/>
      <c r="BI5" s="24">
        <v>3.0</v>
      </c>
      <c r="BJ5" s="24"/>
      <c r="BK5" s="24"/>
      <c r="BL5" s="26"/>
      <c r="BM5" s="26"/>
      <c r="BN5" s="26"/>
      <c r="BO5" s="26"/>
      <c r="BP5" s="24">
        <v>8.0</v>
      </c>
      <c r="BQ5" s="24">
        <v>6.0</v>
      </c>
      <c r="BR5" s="26"/>
      <c r="BS5" s="26"/>
      <c r="BT5" s="26"/>
      <c r="BU5" s="26"/>
      <c r="BV5" s="26"/>
      <c r="BW5" s="26"/>
      <c r="BX5" s="26"/>
      <c r="BY5" s="26"/>
      <c r="BZ5" s="26"/>
      <c r="CA5" s="26"/>
      <c r="CB5" s="26"/>
      <c r="CC5" s="26"/>
      <c r="CD5" s="26"/>
      <c r="CE5" s="24">
        <v>13.0</v>
      </c>
      <c r="CF5" s="24">
        <v>4.0</v>
      </c>
      <c r="CG5" s="26"/>
      <c r="CH5" s="26"/>
      <c r="CI5" s="26"/>
      <c r="CJ5" s="26"/>
      <c r="CK5" s="24">
        <v>2.0</v>
      </c>
      <c r="CL5" s="24">
        <v>8.0</v>
      </c>
      <c r="CM5" s="24">
        <v>4.0</v>
      </c>
      <c r="CN5" s="26"/>
      <c r="CO5" s="26"/>
      <c r="CP5" s="26"/>
      <c r="CQ5" s="26"/>
      <c r="CR5" s="26"/>
      <c r="CS5" s="26"/>
      <c r="CT5" s="26"/>
      <c r="CU5" s="26"/>
      <c r="CV5" s="26"/>
      <c r="CW5" s="26"/>
      <c r="CX5" s="24">
        <v>10.0</v>
      </c>
      <c r="CY5" s="24"/>
      <c r="CZ5" s="26"/>
      <c r="DA5" s="26"/>
      <c r="DB5" s="26"/>
      <c r="DC5" s="26"/>
      <c r="DD5" s="24">
        <v>4.0</v>
      </c>
    </row>
    <row r="6">
      <c r="A6" s="20">
        <v>5.0</v>
      </c>
      <c r="B6" s="21" t="s">
        <v>105</v>
      </c>
      <c r="C6" s="22" t="s">
        <v>106</v>
      </c>
      <c r="D6" s="20">
        <v>3.31000000256E11</v>
      </c>
      <c r="E6" s="20" t="s">
        <v>113</v>
      </c>
      <c r="F6" s="27">
        <v>445372.0</v>
      </c>
      <c r="G6" s="24">
        <v>3.0</v>
      </c>
      <c r="H6" s="28">
        <v>104.53</v>
      </c>
      <c r="I6" s="25">
        <f t="shared" si="1"/>
        <v>313.59</v>
      </c>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4"/>
      <c r="CN6" s="26"/>
      <c r="CO6" s="26"/>
      <c r="CP6" s="26"/>
      <c r="CQ6" s="26"/>
      <c r="CR6" s="26"/>
      <c r="CS6" s="26"/>
      <c r="CT6" s="26"/>
      <c r="CU6" s="26"/>
      <c r="CV6" s="26"/>
      <c r="CW6" s="26"/>
      <c r="CX6" s="24">
        <v>3.0</v>
      </c>
      <c r="CY6" s="24"/>
      <c r="CZ6" s="26"/>
      <c r="DA6" s="26"/>
      <c r="DB6" s="26"/>
      <c r="DC6" s="26"/>
      <c r="DD6" s="26"/>
    </row>
    <row r="7">
      <c r="A7" s="20">
        <v>6.0</v>
      </c>
      <c r="B7" s="21" t="s">
        <v>105</v>
      </c>
      <c r="C7" s="22" t="s">
        <v>106</v>
      </c>
      <c r="D7" s="20">
        <v>3.32000000034E11</v>
      </c>
      <c r="E7" s="29" t="s">
        <v>114</v>
      </c>
      <c r="F7" s="30">
        <v>44032.0</v>
      </c>
      <c r="G7" s="30">
        <v>8.0</v>
      </c>
      <c r="H7" s="31">
        <v>187.56</v>
      </c>
      <c r="I7" s="25">
        <f t="shared" si="1"/>
        <v>1500.48</v>
      </c>
      <c r="J7" s="26"/>
      <c r="K7" s="26"/>
      <c r="L7" s="26"/>
      <c r="M7" s="26"/>
      <c r="N7" s="26"/>
      <c r="O7" s="26"/>
      <c r="P7" s="26"/>
      <c r="Q7" s="26"/>
      <c r="R7" s="26"/>
      <c r="S7" s="26"/>
      <c r="T7" s="26"/>
      <c r="U7" s="26"/>
      <c r="V7" s="26"/>
      <c r="W7" s="26"/>
      <c r="X7" s="26"/>
      <c r="Y7" s="26"/>
      <c r="Z7" s="26"/>
      <c r="AA7" s="26"/>
      <c r="AB7" s="26"/>
      <c r="AC7" s="26"/>
      <c r="AD7" s="26"/>
      <c r="AE7" s="26"/>
      <c r="AF7" s="26"/>
      <c r="AG7" s="26"/>
      <c r="AH7" s="24">
        <v>4.0</v>
      </c>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4">
        <v>4.0</v>
      </c>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row>
    <row r="8" ht="18.0" customHeight="1">
      <c r="A8" s="20">
        <v>7.0</v>
      </c>
      <c r="B8" s="21" t="s">
        <v>105</v>
      </c>
      <c r="C8" s="22" t="s">
        <v>106</v>
      </c>
      <c r="D8" s="20">
        <v>3.3200000014E11</v>
      </c>
      <c r="E8" s="20" t="s">
        <v>115</v>
      </c>
      <c r="F8" s="27">
        <v>456633.0</v>
      </c>
      <c r="G8" s="24">
        <v>1.0</v>
      </c>
      <c r="H8" s="28">
        <v>6426.08</v>
      </c>
      <c r="I8" s="25">
        <f t="shared" si="1"/>
        <v>6426.08</v>
      </c>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4">
        <v>1.0</v>
      </c>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row>
    <row r="9">
      <c r="A9" s="20">
        <v>8.0</v>
      </c>
      <c r="B9" s="21" t="s">
        <v>105</v>
      </c>
      <c r="C9" s="22" t="s">
        <v>106</v>
      </c>
      <c r="D9" s="20">
        <v>3.31000000082E11</v>
      </c>
      <c r="E9" s="20" t="s">
        <v>116</v>
      </c>
      <c r="F9" s="27">
        <v>458422.0</v>
      </c>
      <c r="G9" s="24">
        <v>60.0</v>
      </c>
      <c r="H9" s="28">
        <v>13.84</v>
      </c>
      <c r="I9" s="25">
        <f t="shared" si="1"/>
        <v>830.4</v>
      </c>
      <c r="J9" s="26"/>
      <c r="K9" s="26"/>
      <c r="L9" s="26"/>
      <c r="M9" s="26"/>
      <c r="N9" s="26"/>
      <c r="O9" s="26"/>
      <c r="P9" s="26"/>
      <c r="Q9" s="26"/>
      <c r="R9" s="26"/>
      <c r="S9" s="26"/>
      <c r="T9" s="26"/>
      <c r="U9" s="26"/>
      <c r="V9" s="26"/>
      <c r="W9" s="26"/>
      <c r="X9" s="26"/>
      <c r="Y9" s="26"/>
      <c r="Z9" s="26"/>
      <c r="AA9" s="26"/>
      <c r="AB9" s="26"/>
      <c r="AC9" s="26"/>
      <c r="AD9" s="26"/>
      <c r="AE9" s="26"/>
      <c r="AF9" s="26"/>
      <c r="AG9" s="24">
        <v>60.0</v>
      </c>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row>
    <row r="10">
      <c r="A10" s="20">
        <v>9.0</v>
      </c>
      <c r="B10" s="21" t="s">
        <v>105</v>
      </c>
      <c r="C10" s="22" t="s">
        <v>106</v>
      </c>
      <c r="D10" s="20">
        <v>3.32000000248E11</v>
      </c>
      <c r="E10" s="20" t="s">
        <v>117</v>
      </c>
      <c r="F10" s="27">
        <v>323996.0</v>
      </c>
      <c r="G10" s="24">
        <v>1.0</v>
      </c>
      <c r="H10" s="28">
        <v>1582.65</v>
      </c>
      <c r="I10" s="25">
        <f t="shared" si="1"/>
        <v>1582.65</v>
      </c>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4">
        <v>1.0</v>
      </c>
      <c r="CL10" s="26"/>
      <c r="CM10" s="26"/>
      <c r="CN10" s="26"/>
      <c r="CO10" s="26"/>
      <c r="CP10" s="26"/>
      <c r="CQ10" s="26"/>
      <c r="CR10" s="26"/>
      <c r="CS10" s="26"/>
      <c r="CT10" s="26"/>
      <c r="CU10" s="26"/>
      <c r="CV10" s="26"/>
      <c r="CW10" s="26"/>
      <c r="CX10" s="26"/>
      <c r="CY10" s="26"/>
      <c r="CZ10" s="26"/>
      <c r="DA10" s="26"/>
      <c r="DB10" s="26"/>
      <c r="DC10" s="26"/>
      <c r="DD10" s="26"/>
    </row>
    <row r="11" ht="24.0" customHeight="1">
      <c r="A11" s="20">
        <v>10.0</v>
      </c>
      <c r="B11" s="21" t="s">
        <v>105</v>
      </c>
      <c r="C11" s="22" t="s">
        <v>106</v>
      </c>
      <c r="D11" s="20">
        <v>3.32000000131E11</v>
      </c>
      <c r="E11" s="20" t="s">
        <v>118</v>
      </c>
      <c r="F11" s="27">
        <v>448286.0</v>
      </c>
      <c r="G11" s="24">
        <v>22.0</v>
      </c>
      <c r="H11" s="28">
        <v>3864.92</v>
      </c>
      <c r="I11" s="25">
        <f t="shared" si="1"/>
        <v>85028.24</v>
      </c>
      <c r="J11" s="24">
        <v>2.0</v>
      </c>
      <c r="K11" s="26"/>
      <c r="L11" s="26"/>
      <c r="M11" s="26"/>
      <c r="N11" s="24">
        <v>1.0</v>
      </c>
      <c r="O11" s="24">
        <v>1.0</v>
      </c>
      <c r="P11" s="26"/>
      <c r="Q11" s="24"/>
      <c r="R11" s="24">
        <v>1.0</v>
      </c>
      <c r="S11" s="26"/>
      <c r="T11" s="26"/>
      <c r="U11" s="26"/>
      <c r="V11" s="26"/>
      <c r="W11" s="26"/>
      <c r="X11" s="26"/>
      <c r="Y11" s="26"/>
      <c r="Z11" s="26"/>
      <c r="AA11" s="26"/>
      <c r="AB11" s="24">
        <v>2.0</v>
      </c>
      <c r="AC11" s="26"/>
      <c r="AD11" s="26"/>
      <c r="AE11" s="26"/>
      <c r="AF11" s="26"/>
      <c r="AG11" s="26"/>
      <c r="AH11" s="24">
        <v>10.0</v>
      </c>
      <c r="AI11" s="26"/>
      <c r="AJ11" s="26"/>
      <c r="AK11" s="26"/>
      <c r="AL11" s="24">
        <v>1.0</v>
      </c>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4">
        <v>1.0</v>
      </c>
      <c r="CF11" s="24">
        <v>1.0</v>
      </c>
      <c r="CG11" s="26"/>
      <c r="CH11" s="26"/>
      <c r="CI11" s="26"/>
      <c r="CJ11" s="26"/>
      <c r="CK11" s="26"/>
      <c r="CL11" s="26"/>
      <c r="CM11" s="26"/>
      <c r="CN11" s="26"/>
      <c r="CO11" s="26"/>
      <c r="CP11" s="26"/>
      <c r="CQ11" s="24">
        <v>1.0</v>
      </c>
      <c r="CR11" s="26"/>
      <c r="CS11" s="26"/>
      <c r="CT11" s="26"/>
      <c r="CU11" s="26"/>
      <c r="CV11" s="26"/>
      <c r="CW11" s="26"/>
      <c r="CX11" s="26"/>
      <c r="CY11" s="26"/>
      <c r="CZ11" s="24">
        <v>1.0</v>
      </c>
      <c r="DA11" s="26"/>
      <c r="DB11" s="26"/>
      <c r="DC11" s="26"/>
      <c r="DD11" s="26"/>
    </row>
    <row r="12" ht="20.25" customHeight="1">
      <c r="A12" s="20">
        <v>11.0</v>
      </c>
      <c r="B12" s="21" t="s">
        <v>119</v>
      </c>
      <c r="C12" s="22" t="s">
        <v>106</v>
      </c>
      <c r="D12" s="20">
        <v>3.31000000044E11</v>
      </c>
      <c r="E12" s="20" t="s">
        <v>120</v>
      </c>
      <c r="F12" s="27">
        <v>403983.0</v>
      </c>
      <c r="G12" s="24">
        <v>533.0</v>
      </c>
      <c r="H12" s="28">
        <v>12.87</v>
      </c>
      <c r="I12" s="25">
        <f t="shared" si="1"/>
        <v>6859.71</v>
      </c>
      <c r="J12" s="26"/>
      <c r="K12" s="26"/>
      <c r="L12" s="26"/>
      <c r="M12" s="24">
        <v>10.0</v>
      </c>
      <c r="N12" s="24">
        <v>100.0</v>
      </c>
      <c r="O12" s="26"/>
      <c r="P12" s="26"/>
      <c r="Q12" s="26"/>
      <c r="R12" s="26"/>
      <c r="S12" s="24">
        <v>100.0</v>
      </c>
      <c r="T12" s="26"/>
      <c r="U12" s="26"/>
      <c r="V12" s="26"/>
      <c r="W12" s="26"/>
      <c r="X12" s="26"/>
      <c r="Y12" s="26"/>
      <c r="Z12" s="26"/>
      <c r="AA12" s="26"/>
      <c r="AB12" s="26"/>
      <c r="AC12" s="26"/>
      <c r="AD12" s="26"/>
      <c r="AE12" s="26"/>
      <c r="AF12" s="26"/>
      <c r="AG12" s="26"/>
      <c r="AH12" s="24">
        <v>46.0</v>
      </c>
      <c r="AI12" s="26"/>
      <c r="AJ12" s="26"/>
      <c r="AK12" s="26"/>
      <c r="AL12" s="26"/>
      <c r="AM12" s="26"/>
      <c r="AN12" s="26"/>
      <c r="AO12" s="26"/>
      <c r="AP12" s="26"/>
      <c r="AQ12" s="26"/>
      <c r="AR12" s="26"/>
      <c r="AS12" s="24">
        <v>100.0</v>
      </c>
      <c r="AT12" s="24">
        <v>10.0</v>
      </c>
      <c r="AU12" s="26"/>
      <c r="AV12" s="26"/>
      <c r="AW12" s="26"/>
      <c r="AX12" s="24">
        <v>140.0</v>
      </c>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4">
        <v>25.0</v>
      </c>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4">
        <v>2.0</v>
      </c>
      <c r="DA12" s="26"/>
      <c r="DB12" s="26"/>
      <c r="DC12" s="26"/>
      <c r="DD12" s="26"/>
    </row>
    <row r="13" ht="15.0" customHeight="1">
      <c r="A13" s="20">
        <v>12.0</v>
      </c>
      <c r="B13" s="21" t="s">
        <v>119</v>
      </c>
      <c r="C13" s="22" t="s">
        <v>106</v>
      </c>
      <c r="D13" s="20">
        <v>3.31000000046E11</v>
      </c>
      <c r="E13" s="20" t="s">
        <v>121</v>
      </c>
      <c r="F13" s="27">
        <v>403984.0</v>
      </c>
      <c r="G13" s="24">
        <v>528.0</v>
      </c>
      <c r="H13" s="28">
        <v>8.8</v>
      </c>
      <c r="I13" s="25">
        <f t="shared" si="1"/>
        <v>4646.4</v>
      </c>
      <c r="J13" s="26"/>
      <c r="K13" s="26"/>
      <c r="L13" s="26"/>
      <c r="M13" s="24">
        <v>10.0</v>
      </c>
      <c r="N13" s="26"/>
      <c r="O13" s="26"/>
      <c r="P13" s="26"/>
      <c r="Q13" s="26"/>
      <c r="R13" s="26"/>
      <c r="S13" s="24">
        <v>100.0</v>
      </c>
      <c r="T13" s="26"/>
      <c r="U13" s="26"/>
      <c r="V13" s="26"/>
      <c r="W13" s="26"/>
      <c r="X13" s="26"/>
      <c r="Y13" s="26"/>
      <c r="Z13" s="26"/>
      <c r="AA13" s="26"/>
      <c r="AB13" s="26"/>
      <c r="AC13" s="26"/>
      <c r="AD13" s="26"/>
      <c r="AE13" s="26"/>
      <c r="AF13" s="26"/>
      <c r="AG13" s="26"/>
      <c r="AH13" s="24">
        <v>46.0</v>
      </c>
      <c r="AI13" s="26"/>
      <c r="AJ13" s="26"/>
      <c r="AK13" s="26"/>
      <c r="AL13" s="26"/>
      <c r="AM13" s="24">
        <v>10.0</v>
      </c>
      <c r="AN13" s="26"/>
      <c r="AO13" s="26"/>
      <c r="AP13" s="26"/>
      <c r="AQ13" s="26"/>
      <c r="AR13" s="26"/>
      <c r="AS13" s="24">
        <v>100.0</v>
      </c>
      <c r="AT13" s="26"/>
      <c r="AU13" s="26"/>
      <c r="AV13" s="26"/>
      <c r="AW13" s="26"/>
      <c r="AX13" s="24">
        <v>166.0</v>
      </c>
      <c r="AY13" s="26"/>
      <c r="AZ13" s="26"/>
      <c r="BA13" s="26"/>
      <c r="BB13" s="26"/>
      <c r="BC13" s="26"/>
      <c r="BD13" s="26"/>
      <c r="BE13" s="26"/>
      <c r="BF13" s="26"/>
      <c r="BG13" s="26"/>
      <c r="BH13" s="26"/>
      <c r="BI13" s="26"/>
      <c r="BJ13" s="26"/>
      <c r="BK13" s="26"/>
      <c r="BL13" s="26"/>
      <c r="BM13" s="24">
        <v>1.0</v>
      </c>
      <c r="BN13" s="26"/>
      <c r="BO13" s="26"/>
      <c r="BP13" s="26"/>
      <c r="BQ13" s="26"/>
      <c r="BR13" s="26"/>
      <c r="BS13" s="24">
        <v>40.0</v>
      </c>
      <c r="BT13" s="26"/>
      <c r="BU13" s="26"/>
      <c r="BV13" s="26"/>
      <c r="BW13" s="26"/>
      <c r="BX13" s="24">
        <v>50.0</v>
      </c>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4">
        <v>3.0</v>
      </c>
      <c r="DA13" s="26"/>
      <c r="DB13" s="26"/>
      <c r="DC13" s="26"/>
      <c r="DD13" s="24">
        <v>2.0</v>
      </c>
    </row>
    <row r="14">
      <c r="A14" s="20">
        <v>13.0</v>
      </c>
      <c r="B14" s="20" t="s">
        <v>105</v>
      </c>
      <c r="C14" s="22" t="s">
        <v>106</v>
      </c>
      <c r="D14" s="20">
        <v>3.32000000356E11</v>
      </c>
      <c r="E14" s="20" t="s">
        <v>122</v>
      </c>
      <c r="F14" s="27">
        <v>475688.0</v>
      </c>
      <c r="G14" s="24">
        <v>143.0</v>
      </c>
      <c r="H14" s="28">
        <v>6686.14</v>
      </c>
      <c r="I14" s="25">
        <f t="shared" si="1"/>
        <v>956118.02</v>
      </c>
      <c r="J14" s="24">
        <v>5.0</v>
      </c>
      <c r="K14" s="26"/>
      <c r="L14" s="26"/>
      <c r="M14" s="26"/>
      <c r="N14" s="24">
        <v>1.0</v>
      </c>
      <c r="O14" s="26"/>
      <c r="P14" s="26"/>
      <c r="Q14" s="26"/>
      <c r="R14" s="26"/>
      <c r="S14" s="26"/>
      <c r="T14" s="26"/>
      <c r="U14" s="26"/>
      <c r="V14" s="26"/>
      <c r="W14" s="26"/>
      <c r="X14" s="26"/>
      <c r="Y14" s="26"/>
      <c r="Z14" s="26"/>
      <c r="AA14" s="26"/>
      <c r="AB14" s="26"/>
      <c r="AC14" s="26"/>
      <c r="AD14" s="26"/>
      <c r="AE14" s="26"/>
      <c r="AF14" s="26"/>
      <c r="AG14" s="24">
        <v>2.0</v>
      </c>
      <c r="AH14" s="24">
        <f>10+15+5</f>
        <v>30</v>
      </c>
      <c r="AI14" s="26"/>
      <c r="AJ14" s="26"/>
      <c r="AK14" s="26"/>
      <c r="AL14" s="24">
        <v>1.0</v>
      </c>
      <c r="AM14" s="24">
        <v>3.0</v>
      </c>
      <c r="AN14" s="26"/>
      <c r="AO14" s="26"/>
      <c r="AP14" s="26"/>
      <c r="AQ14" s="26"/>
      <c r="AR14" s="26"/>
      <c r="AS14" s="26"/>
      <c r="AT14" s="26"/>
      <c r="AU14" s="26"/>
      <c r="AV14" s="24">
        <v>10.0</v>
      </c>
      <c r="AW14" s="24"/>
      <c r="AX14" s="24">
        <f>4+8</f>
        <v>12</v>
      </c>
      <c r="AY14" s="26"/>
      <c r="AZ14" s="24">
        <v>6.0</v>
      </c>
      <c r="BA14" s="26"/>
      <c r="BB14" s="26"/>
      <c r="BC14" s="26"/>
      <c r="BD14" s="26"/>
      <c r="BE14" s="26"/>
      <c r="BF14" s="24">
        <v>10.0</v>
      </c>
      <c r="BG14" s="24">
        <v>3.0</v>
      </c>
      <c r="BH14" s="26"/>
      <c r="BI14" s="26"/>
      <c r="BJ14" s="26"/>
      <c r="BK14" s="26"/>
      <c r="BL14" s="26"/>
      <c r="BM14" s="24">
        <v>1.0</v>
      </c>
      <c r="BN14" s="26"/>
      <c r="BO14" s="24">
        <v>3.0</v>
      </c>
      <c r="BP14" s="24">
        <f>2+1+2+1</f>
        <v>6</v>
      </c>
      <c r="BQ14" s="26"/>
      <c r="BR14" s="26"/>
      <c r="BS14" s="26"/>
      <c r="BT14" s="26"/>
      <c r="BU14" s="26"/>
      <c r="BV14" s="24">
        <v>2.0</v>
      </c>
      <c r="BW14" s="24">
        <v>4.0</v>
      </c>
      <c r="BX14" s="24">
        <v>5.0</v>
      </c>
      <c r="BY14" s="26"/>
      <c r="BZ14" s="26"/>
      <c r="CA14" s="26"/>
      <c r="CB14" s="26"/>
      <c r="CC14" s="24">
        <v>3.0</v>
      </c>
      <c r="CD14" s="26"/>
      <c r="CE14" s="24">
        <v>2.0</v>
      </c>
      <c r="CF14" s="24">
        <v>1.0</v>
      </c>
      <c r="CG14" s="26"/>
      <c r="CH14" s="26"/>
      <c r="CI14" s="26"/>
      <c r="CJ14" s="26"/>
      <c r="CK14" s="24">
        <v>1.0</v>
      </c>
      <c r="CL14" s="24">
        <v>4.0</v>
      </c>
      <c r="CM14" s="26"/>
      <c r="CN14" s="26"/>
      <c r="CO14" s="24">
        <v>4.0</v>
      </c>
      <c r="CP14" s="24">
        <v>4.0</v>
      </c>
      <c r="CQ14" s="26"/>
      <c r="CR14" s="26"/>
      <c r="CS14" s="24">
        <v>1.0</v>
      </c>
      <c r="CT14" s="24">
        <v>5.0</v>
      </c>
      <c r="CU14" s="26"/>
      <c r="CV14" s="24">
        <v>5.0</v>
      </c>
      <c r="CW14" s="24">
        <v>1.0</v>
      </c>
      <c r="CX14" s="24">
        <v>5.0</v>
      </c>
      <c r="CY14" s="24">
        <v>2.0</v>
      </c>
      <c r="CZ14" s="24">
        <v>1.0</v>
      </c>
      <c r="DA14" s="26"/>
      <c r="DB14" s="26"/>
      <c r="DC14" s="26"/>
      <c r="DD14" s="26"/>
    </row>
    <row r="15">
      <c r="A15" s="20">
        <v>14.0</v>
      </c>
      <c r="B15" s="20" t="s">
        <v>105</v>
      </c>
      <c r="C15" s="22" t="s">
        <v>106</v>
      </c>
      <c r="D15" s="20">
        <v>3.32000000135E11</v>
      </c>
      <c r="E15" s="20" t="s">
        <v>123</v>
      </c>
      <c r="F15" s="27">
        <v>443965.0</v>
      </c>
      <c r="G15" s="24">
        <v>14.0</v>
      </c>
      <c r="H15" s="28">
        <v>3793.65</v>
      </c>
      <c r="I15" s="25">
        <f t="shared" si="1"/>
        <v>53111.1</v>
      </c>
      <c r="J15" s="26"/>
      <c r="K15" s="26"/>
      <c r="L15" s="24">
        <v>1.0</v>
      </c>
      <c r="M15" s="26"/>
      <c r="N15" s="26"/>
      <c r="O15" s="26"/>
      <c r="P15" s="26"/>
      <c r="Q15" s="26"/>
      <c r="R15" s="26"/>
      <c r="S15" s="26"/>
      <c r="T15" s="26"/>
      <c r="U15" s="26"/>
      <c r="V15" s="26"/>
      <c r="W15" s="26"/>
      <c r="X15" s="26"/>
      <c r="Y15" s="26"/>
      <c r="Z15" s="26"/>
      <c r="AA15" s="26"/>
      <c r="AB15" s="26"/>
      <c r="AC15" s="26"/>
      <c r="AD15" s="26"/>
      <c r="AE15" s="26"/>
      <c r="AF15" s="26"/>
      <c r="AG15" s="26"/>
      <c r="AH15" s="24">
        <v>6.0</v>
      </c>
      <c r="AI15" s="24">
        <v>2.0</v>
      </c>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4">
        <v>4.0</v>
      </c>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4">
        <v>1.0</v>
      </c>
      <c r="DA15" s="26"/>
      <c r="DB15" s="26"/>
      <c r="DC15" s="26"/>
      <c r="DD15" s="26"/>
    </row>
    <row r="16" ht="15.75" customHeight="1">
      <c r="A16" s="20">
        <v>15.0</v>
      </c>
      <c r="B16" s="20" t="s">
        <v>105</v>
      </c>
      <c r="C16" s="22" t="s">
        <v>106</v>
      </c>
      <c r="D16" s="32">
        <v>3.31000000257E11</v>
      </c>
      <c r="E16" s="20" t="s">
        <v>124</v>
      </c>
      <c r="F16" s="27">
        <v>369622.0</v>
      </c>
      <c r="G16" s="24">
        <v>5.0</v>
      </c>
      <c r="H16" s="28">
        <v>5.33</v>
      </c>
      <c r="I16" s="25">
        <f t="shared" si="1"/>
        <v>26.65</v>
      </c>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4">
        <v>5.0</v>
      </c>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row>
    <row r="17" ht="16.5" customHeight="1">
      <c r="A17" s="20">
        <v>16.0</v>
      </c>
      <c r="B17" s="20" t="s">
        <v>105</v>
      </c>
      <c r="C17" s="22" t="s">
        <v>106</v>
      </c>
      <c r="D17" s="20">
        <v>3.31000000041E11</v>
      </c>
      <c r="E17" s="20" t="s">
        <v>125</v>
      </c>
      <c r="F17" s="27">
        <v>465506.0</v>
      </c>
      <c r="G17" s="24">
        <v>79.0</v>
      </c>
      <c r="H17" s="28">
        <v>120.0</v>
      </c>
      <c r="I17" s="25">
        <f t="shared" si="1"/>
        <v>9480</v>
      </c>
      <c r="J17" s="26"/>
      <c r="K17" s="26"/>
      <c r="L17" s="26"/>
      <c r="M17" s="26"/>
      <c r="N17" s="24">
        <v>1.0</v>
      </c>
      <c r="O17" s="26"/>
      <c r="P17" s="26"/>
      <c r="Q17" s="26"/>
      <c r="R17" s="26"/>
      <c r="S17" s="26"/>
      <c r="T17" s="26"/>
      <c r="U17" s="26"/>
      <c r="V17" s="26"/>
      <c r="W17" s="26"/>
      <c r="X17" s="26"/>
      <c r="Y17" s="26"/>
      <c r="Z17" s="26"/>
      <c r="AA17" s="26"/>
      <c r="AB17" s="26"/>
      <c r="AC17" s="26"/>
      <c r="AD17" s="26"/>
      <c r="AE17" s="26"/>
      <c r="AF17" s="26"/>
      <c r="AG17" s="26"/>
      <c r="AH17" s="24">
        <v>14.0</v>
      </c>
      <c r="AI17" s="26"/>
      <c r="AJ17" s="26"/>
      <c r="AK17" s="26"/>
      <c r="AL17" s="26"/>
      <c r="AM17" s="26"/>
      <c r="AN17" s="26"/>
      <c r="AO17" s="26"/>
      <c r="AP17" s="24">
        <v>2.0</v>
      </c>
      <c r="AQ17" s="24"/>
      <c r="AR17" s="26"/>
      <c r="AS17" s="26"/>
      <c r="AT17" s="26"/>
      <c r="AU17" s="26"/>
      <c r="AV17" s="26"/>
      <c r="AW17" s="26"/>
      <c r="AX17" s="26"/>
      <c r="AY17" s="26"/>
      <c r="AZ17" s="26"/>
      <c r="BA17" s="26"/>
      <c r="BB17" s="26"/>
      <c r="BC17" s="26"/>
      <c r="BD17" s="26"/>
      <c r="BE17" s="26"/>
      <c r="BF17" s="26"/>
      <c r="BG17" s="24">
        <v>40.0</v>
      </c>
      <c r="BH17" s="26"/>
      <c r="BI17" s="26"/>
      <c r="BJ17" s="24">
        <v>16.0</v>
      </c>
      <c r="BK17" s="24"/>
      <c r="BL17" s="26"/>
      <c r="BM17" s="24">
        <v>6.0</v>
      </c>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row>
    <row r="18">
      <c r="A18" s="20">
        <v>17.0</v>
      </c>
      <c r="B18" s="20" t="s">
        <v>126</v>
      </c>
      <c r="C18" s="22" t="s">
        <v>106</v>
      </c>
      <c r="D18" s="20">
        <v>3.31000000168E11</v>
      </c>
      <c r="E18" s="20" t="s">
        <v>127</v>
      </c>
      <c r="F18" s="27">
        <v>451650.0</v>
      </c>
      <c r="G18" s="24">
        <v>2.0</v>
      </c>
      <c r="H18" s="28">
        <v>292.99</v>
      </c>
      <c r="I18" s="25">
        <f t="shared" si="1"/>
        <v>585.98</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4">
        <v>2.0</v>
      </c>
      <c r="CU18" s="26"/>
      <c r="CV18" s="26"/>
      <c r="CW18" s="26"/>
      <c r="CX18" s="26"/>
      <c r="CY18" s="26"/>
      <c r="CZ18" s="26"/>
      <c r="DA18" s="26"/>
      <c r="DB18" s="26"/>
      <c r="DC18" s="26"/>
      <c r="DD18" s="26"/>
    </row>
    <row r="19" ht="18.0" customHeight="1">
      <c r="A19" s="20">
        <v>18.0</v>
      </c>
      <c r="B19" s="20" t="s">
        <v>128</v>
      </c>
      <c r="C19" s="22" t="s">
        <v>106</v>
      </c>
      <c r="D19" s="20">
        <v>3.31000000171E11</v>
      </c>
      <c r="E19" s="20" t="s">
        <v>129</v>
      </c>
      <c r="F19" s="27">
        <v>601252.0</v>
      </c>
      <c r="G19" s="24">
        <v>1.0</v>
      </c>
      <c r="H19" s="28">
        <v>372.26</v>
      </c>
      <c r="I19" s="25">
        <f t="shared" si="1"/>
        <v>372.26</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4">
        <v>2.0</v>
      </c>
      <c r="CU19" s="26"/>
      <c r="CV19" s="26"/>
      <c r="CW19" s="26"/>
      <c r="CX19" s="26"/>
      <c r="CY19" s="26"/>
      <c r="CZ19" s="26"/>
      <c r="DA19" s="26"/>
      <c r="DB19" s="26"/>
      <c r="DC19" s="26"/>
      <c r="DD19" s="26"/>
    </row>
    <row r="20" ht="18.0" customHeight="1">
      <c r="A20" s="20">
        <v>19.0</v>
      </c>
      <c r="B20" s="20" t="s">
        <v>105</v>
      </c>
      <c r="C20" s="22" t="s">
        <v>106</v>
      </c>
      <c r="D20" s="20">
        <v>3.32000000175E11</v>
      </c>
      <c r="E20" s="20" t="s">
        <v>130</v>
      </c>
      <c r="F20" s="33">
        <v>470946.0</v>
      </c>
      <c r="G20" s="24">
        <v>11.0</v>
      </c>
      <c r="H20" s="28">
        <v>5739.82</v>
      </c>
      <c r="I20" s="25">
        <f t="shared" si="1"/>
        <v>63138.02</v>
      </c>
      <c r="J20" s="26"/>
      <c r="K20" s="26"/>
      <c r="L20" s="26"/>
      <c r="M20" s="26"/>
      <c r="N20" s="26"/>
      <c r="O20" s="24">
        <v>2.0</v>
      </c>
      <c r="P20" s="26"/>
      <c r="Q20" s="26"/>
      <c r="R20" s="26"/>
      <c r="S20" s="26"/>
      <c r="T20" s="26"/>
      <c r="U20" s="26"/>
      <c r="V20" s="26"/>
      <c r="W20" s="24">
        <v>1.0</v>
      </c>
      <c r="X20" s="26"/>
      <c r="Y20" s="26"/>
      <c r="Z20" s="26"/>
      <c r="AA20" s="26"/>
      <c r="AB20" s="26"/>
      <c r="AC20" s="26"/>
      <c r="AD20" s="26"/>
      <c r="AE20" s="26"/>
      <c r="AF20" s="26"/>
      <c r="AG20" s="26"/>
      <c r="AH20" s="26"/>
      <c r="AI20" s="24">
        <v>1.0</v>
      </c>
      <c r="AJ20" s="26"/>
      <c r="AK20" s="26"/>
      <c r="AL20" s="26"/>
      <c r="AM20" s="24">
        <v>1.0</v>
      </c>
      <c r="AN20" s="26"/>
      <c r="AO20" s="26"/>
      <c r="AP20" s="26"/>
      <c r="AQ20" s="26"/>
      <c r="AR20" s="26"/>
      <c r="AS20" s="26"/>
      <c r="AT20" s="26"/>
      <c r="AU20" s="26"/>
      <c r="AV20" s="26"/>
      <c r="AW20" s="26"/>
      <c r="AX20" s="26"/>
      <c r="AY20" s="26"/>
      <c r="AZ20" s="26"/>
      <c r="BA20" s="26"/>
      <c r="BB20" s="24">
        <v>1.0</v>
      </c>
      <c r="BC20" s="26"/>
      <c r="BD20" s="26"/>
      <c r="BE20" s="26"/>
      <c r="BF20" s="24">
        <v>1.0</v>
      </c>
      <c r="BG20" s="26"/>
      <c r="BH20" s="26"/>
      <c r="BI20" s="26"/>
      <c r="BJ20" s="26"/>
      <c r="BK20" s="26"/>
      <c r="BL20" s="26"/>
      <c r="BM20" s="26"/>
      <c r="BN20" s="26"/>
      <c r="BO20" s="26"/>
      <c r="BP20" s="26"/>
      <c r="BQ20" s="26"/>
      <c r="BR20" s="26"/>
      <c r="BS20" s="24">
        <v>1.0</v>
      </c>
      <c r="BT20" s="26"/>
      <c r="BU20" s="26"/>
      <c r="BV20" s="26"/>
      <c r="BW20" s="26"/>
      <c r="BX20" s="24">
        <v>2.0</v>
      </c>
      <c r="BY20" s="26"/>
      <c r="BZ20" s="26"/>
      <c r="CA20" s="26"/>
      <c r="CB20" s="26"/>
      <c r="CC20" s="26"/>
      <c r="CD20" s="24">
        <v>1.0</v>
      </c>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row>
    <row r="21">
      <c r="A21" s="20">
        <v>20.0</v>
      </c>
      <c r="B21" s="20" t="s">
        <v>105</v>
      </c>
      <c r="C21" s="22" t="s">
        <v>106</v>
      </c>
      <c r="D21" s="20">
        <v>3.32000000309E11</v>
      </c>
      <c r="E21" s="34" t="s">
        <v>131</v>
      </c>
      <c r="F21" s="27">
        <v>449175.0</v>
      </c>
      <c r="G21" s="24">
        <v>1.0</v>
      </c>
      <c r="H21" s="28">
        <v>915.0</v>
      </c>
      <c r="I21" s="25">
        <f t="shared" si="1"/>
        <v>915</v>
      </c>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4"/>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4">
        <v>1.0</v>
      </c>
      <c r="CU21" s="26"/>
      <c r="CV21" s="26"/>
      <c r="CW21" s="26"/>
      <c r="CX21" s="26"/>
      <c r="CY21" s="26"/>
      <c r="CZ21" s="26"/>
      <c r="DA21" s="26"/>
      <c r="DB21" s="26"/>
      <c r="DC21" s="26"/>
      <c r="DD21" s="26"/>
    </row>
    <row r="22">
      <c r="A22" s="20">
        <v>21.0</v>
      </c>
      <c r="B22" s="20" t="s">
        <v>105</v>
      </c>
      <c r="C22" s="22" t="s">
        <v>106</v>
      </c>
      <c r="D22" s="20">
        <v>3.32000000268E11</v>
      </c>
      <c r="E22" s="20" t="s">
        <v>132</v>
      </c>
      <c r="F22" s="27">
        <v>474218.0</v>
      </c>
      <c r="G22" s="24">
        <v>16.0</v>
      </c>
      <c r="H22" s="28">
        <v>1972.78</v>
      </c>
      <c r="I22" s="25">
        <f t="shared" si="1"/>
        <v>31564.48</v>
      </c>
      <c r="J22" s="26"/>
      <c r="K22" s="26"/>
      <c r="L22" s="24">
        <v>1.0</v>
      </c>
      <c r="M22" s="26"/>
      <c r="N22" s="24">
        <v>2.0</v>
      </c>
      <c r="O22" s="26"/>
      <c r="P22" s="26"/>
      <c r="Q22" s="26"/>
      <c r="R22" s="26"/>
      <c r="S22" s="26"/>
      <c r="T22" s="26"/>
      <c r="U22" s="26"/>
      <c r="V22" s="26"/>
      <c r="W22" s="26"/>
      <c r="X22" s="26"/>
      <c r="Y22" s="26"/>
      <c r="Z22" s="26"/>
      <c r="AA22" s="26"/>
      <c r="AB22" s="26"/>
      <c r="AC22" s="26"/>
      <c r="AD22" s="26"/>
      <c r="AE22" s="26"/>
      <c r="AF22" s="24">
        <v>2.0</v>
      </c>
      <c r="AG22" s="26"/>
      <c r="AH22" s="26"/>
      <c r="AI22" s="26"/>
      <c r="AJ22" s="26"/>
      <c r="AK22" s="26"/>
      <c r="AL22" s="26"/>
      <c r="AM22" s="26"/>
      <c r="AN22" s="26"/>
      <c r="AO22" s="26"/>
      <c r="AP22" s="26"/>
      <c r="AQ22" s="26"/>
      <c r="AR22" s="26"/>
      <c r="AS22" s="26"/>
      <c r="AT22" s="26"/>
      <c r="AU22" s="26"/>
      <c r="AV22" s="26"/>
      <c r="AW22" s="26"/>
      <c r="AX22" s="26"/>
      <c r="AY22" s="26"/>
      <c r="AZ22" s="26"/>
      <c r="BA22" s="26"/>
      <c r="BB22" s="24">
        <v>3.0</v>
      </c>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4">
        <v>3.0</v>
      </c>
      <c r="CD22" s="26"/>
      <c r="CE22" s="26"/>
      <c r="CF22" s="26"/>
      <c r="CG22" s="26"/>
      <c r="CH22" s="26"/>
      <c r="CI22" s="26"/>
      <c r="CJ22" s="26"/>
      <c r="CK22" s="26"/>
      <c r="CL22" s="26"/>
      <c r="CM22" s="26"/>
      <c r="CN22" s="24">
        <v>3.0</v>
      </c>
      <c r="CO22" s="26"/>
      <c r="CP22" s="26"/>
      <c r="CQ22" s="24">
        <v>2.0</v>
      </c>
      <c r="CR22" s="26"/>
      <c r="CS22" s="26"/>
      <c r="CT22" s="26"/>
      <c r="CU22" s="26"/>
      <c r="CV22" s="26"/>
      <c r="CW22" s="26"/>
      <c r="CX22" s="26"/>
      <c r="CY22" s="26"/>
      <c r="CZ22" s="26"/>
      <c r="DA22" s="26"/>
      <c r="DB22" s="26"/>
      <c r="DC22" s="26"/>
      <c r="DD22" s="26"/>
    </row>
    <row r="23" ht="19.5" customHeight="1">
      <c r="A23" s="20">
        <v>22.0</v>
      </c>
      <c r="B23" s="20" t="s">
        <v>105</v>
      </c>
      <c r="C23" s="22" t="s">
        <v>106</v>
      </c>
      <c r="D23" s="20">
        <v>3.31000000258E11</v>
      </c>
      <c r="E23" s="20" t="s">
        <v>133</v>
      </c>
      <c r="F23" s="27">
        <v>386071.0</v>
      </c>
      <c r="G23" s="24">
        <v>10.0</v>
      </c>
      <c r="H23" s="28">
        <v>18.27</v>
      </c>
      <c r="I23" s="25">
        <f t="shared" si="1"/>
        <v>182.7</v>
      </c>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4"/>
      <c r="CD23" s="26"/>
      <c r="CE23" s="26"/>
      <c r="CF23" s="26"/>
      <c r="CG23" s="26"/>
      <c r="CH23" s="26"/>
      <c r="CI23" s="26"/>
      <c r="CJ23" s="26"/>
      <c r="CK23" s="26"/>
      <c r="CL23" s="26"/>
      <c r="CM23" s="26"/>
      <c r="CN23" s="26"/>
      <c r="CO23" s="26"/>
      <c r="CP23" s="26"/>
      <c r="CQ23" s="26"/>
      <c r="CR23" s="26"/>
      <c r="CS23" s="26"/>
      <c r="CT23" s="26"/>
      <c r="CU23" s="26"/>
      <c r="CV23" s="26"/>
      <c r="CW23" s="26"/>
      <c r="CX23" s="24">
        <v>10.0</v>
      </c>
      <c r="CY23" s="26"/>
      <c r="CZ23" s="26"/>
      <c r="DA23" s="26"/>
      <c r="DB23" s="26"/>
      <c r="DC23" s="26"/>
      <c r="DD23" s="26"/>
    </row>
    <row r="24">
      <c r="A24" s="20">
        <v>23.0</v>
      </c>
      <c r="B24" s="20" t="s">
        <v>105</v>
      </c>
      <c r="C24" s="22" t="s">
        <v>106</v>
      </c>
      <c r="D24" s="20">
        <v>3.31000000155E11</v>
      </c>
      <c r="E24" s="20" t="s">
        <v>134</v>
      </c>
      <c r="F24" s="27">
        <v>420121.0</v>
      </c>
      <c r="G24" s="24">
        <v>35.0</v>
      </c>
      <c r="H24" s="28">
        <v>13.12</v>
      </c>
      <c r="I24" s="25">
        <f t="shared" si="1"/>
        <v>459.2</v>
      </c>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4">
        <v>15.0</v>
      </c>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4">
        <v>20.0</v>
      </c>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row>
    <row r="25" ht="18.0" customHeight="1">
      <c r="A25" s="20">
        <v>24.0</v>
      </c>
      <c r="B25" s="20" t="s">
        <v>105</v>
      </c>
      <c r="C25" s="22" t="s">
        <v>106</v>
      </c>
      <c r="D25" s="20">
        <v>3.31000000162E11</v>
      </c>
      <c r="E25" s="20" t="s">
        <v>135</v>
      </c>
      <c r="F25" s="27">
        <v>418409.0</v>
      </c>
      <c r="G25" s="24">
        <v>20.0</v>
      </c>
      <c r="H25" s="28">
        <v>7.14</v>
      </c>
      <c r="I25" s="25">
        <f t="shared" si="1"/>
        <v>142.8</v>
      </c>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4">
        <v>10.0</v>
      </c>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4">
        <v>10.0</v>
      </c>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row>
    <row r="26" ht="17.25" customHeight="1">
      <c r="A26" s="20">
        <v>25.0</v>
      </c>
      <c r="B26" s="20" t="s">
        <v>105</v>
      </c>
      <c r="C26" s="22" t="s">
        <v>106</v>
      </c>
      <c r="D26" s="20">
        <v>3.31000000156E11</v>
      </c>
      <c r="E26" s="20" t="s">
        <v>136</v>
      </c>
      <c r="F26" s="27">
        <v>468615.0</v>
      </c>
      <c r="G26" s="24">
        <v>13.0</v>
      </c>
      <c r="H26" s="28">
        <v>9.79</v>
      </c>
      <c r="I26" s="25">
        <f t="shared" si="1"/>
        <v>127.27</v>
      </c>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4">
        <v>13.0</v>
      </c>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row>
    <row r="27">
      <c r="A27" s="35">
        <v>26.0</v>
      </c>
      <c r="B27" s="20" t="s">
        <v>105</v>
      </c>
      <c r="C27" s="22" t="s">
        <v>106</v>
      </c>
      <c r="D27" s="20">
        <v>3.32000000253E11</v>
      </c>
      <c r="E27" s="20" t="s">
        <v>137</v>
      </c>
      <c r="F27" s="27">
        <v>267612.0</v>
      </c>
      <c r="G27" s="24">
        <v>1.0</v>
      </c>
      <c r="H27" s="28">
        <v>1070.72</v>
      </c>
      <c r="I27" s="25">
        <f t="shared" si="1"/>
        <v>1070.72</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4">
        <v>1.0</v>
      </c>
      <c r="CU27" s="24"/>
      <c r="CV27" s="26"/>
      <c r="CW27" s="26"/>
      <c r="CX27" s="26"/>
      <c r="CY27" s="26"/>
      <c r="CZ27" s="26"/>
      <c r="DA27" s="26"/>
      <c r="DB27" s="26"/>
      <c r="DC27" s="26"/>
      <c r="DD27" s="26"/>
    </row>
    <row r="28">
      <c r="A28" s="20">
        <v>27.0</v>
      </c>
      <c r="B28" s="20" t="s">
        <v>105</v>
      </c>
      <c r="C28" s="22" t="s">
        <v>106</v>
      </c>
      <c r="D28" s="20">
        <v>3.31000000251E11</v>
      </c>
      <c r="E28" s="20" t="s">
        <v>138</v>
      </c>
      <c r="F28" s="27">
        <v>458478.0</v>
      </c>
      <c r="G28" s="24">
        <v>2.0</v>
      </c>
      <c r="H28" s="28">
        <v>190.76</v>
      </c>
      <c r="I28" s="25">
        <f t="shared" si="1"/>
        <v>381.52</v>
      </c>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4">
        <v>2.0</v>
      </c>
      <c r="CU28" s="26"/>
      <c r="CV28" s="26"/>
      <c r="CW28" s="26"/>
      <c r="CX28" s="26"/>
      <c r="CY28" s="26"/>
      <c r="CZ28" s="26"/>
      <c r="DA28" s="26"/>
      <c r="DB28" s="26"/>
      <c r="DC28" s="26"/>
      <c r="DD28" s="26"/>
    </row>
    <row r="29">
      <c r="A29" s="20">
        <v>28.0</v>
      </c>
      <c r="B29" s="20" t="s">
        <v>105</v>
      </c>
      <c r="C29" s="22" t="s">
        <v>106</v>
      </c>
      <c r="D29" s="20">
        <v>3.32000000044E11</v>
      </c>
      <c r="E29" s="20" t="s">
        <v>139</v>
      </c>
      <c r="F29" s="27">
        <v>448014.0</v>
      </c>
      <c r="G29" s="24">
        <v>39.0</v>
      </c>
      <c r="H29" s="28">
        <v>1867.04</v>
      </c>
      <c r="I29" s="25">
        <f t="shared" si="1"/>
        <v>72814.56</v>
      </c>
      <c r="J29" s="26"/>
      <c r="K29" s="24"/>
      <c r="L29" s="26"/>
      <c r="M29" s="26"/>
      <c r="N29" s="26"/>
      <c r="O29" s="26"/>
      <c r="P29" s="26"/>
      <c r="Q29" s="26"/>
      <c r="R29" s="26"/>
      <c r="S29" s="26"/>
      <c r="T29" s="26"/>
      <c r="U29" s="26"/>
      <c r="V29" s="26"/>
      <c r="W29" s="26"/>
      <c r="X29" s="26"/>
      <c r="Y29" s="26"/>
      <c r="Z29" s="26"/>
      <c r="AA29" s="26"/>
      <c r="AB29" s="26"/>
      <c r="AC29" s="26"/>
      <c r="AD29" s="26"/>
      <c r="AE29" s="26"/>
      <c r="AF29" s="26"/>
      <c r="AG29" s="26"/>
      <c r="AH29" s="24">
        <f>3+1+7</f>
        <v>11</v>
      </c>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4">
        <v>2.0</v>
      </c>
      <c r="CC29" s="26"/>
      <c r="CD29" s="26"/>
      <c r="CE29" s="26"/>
      <c r="CF29" s="26"/>
      <c r="CG29" s="26"/>
      <c r="CH29" s="26"/>
      <c r="CI29" s="26"/>
      <c r="CJ29" s="26"/>
      <c r="CK29" s="24">
        <v>1.0</v>
      </c>
      <c r="CL29" s="26"/>
      <c r="CM29" s="26"/>
      <c r="CN29" s="24">
        <v>25.0</v>
      </c>
      <c r="CO29" s="26"/>
      <c r="CP29" s="26"/>
      <c r="CQ29" s="26"/>
      <c r="CR29" s="26"/>
      <c r="CS29" s="26"/>
      <c r="CT29" s="26"/>
      <c r="CU29" s="26"/>
      <c r="CV29" s="26"/>
      <c r="CW29" s="26"/>
      <c r="CX29" s="26"/>
      <c r="CY29" s="26"/>
      <c r="CZ29" s="26"/>
      <c r="DA29" s="26"/>
      <c r="DB29" s="26"/>
      <c r="DC29" s="26"/>
      <c r="DD29" s="26"/>
    </row>
    <row r="30">
      <c r="A30" s="20">
        <v>29.0</v>
      </c>
      <c r="B30" s="20" t="s">
        <v>105</v>
      </c>
      <c r="C30" s="22" t="s">
        <v>106</v>
      </c>
      <c r="D30" s="20">
        <v>3.32000000316E11</v>
      </c>
      <c r="E30" s="20" t="s">
        <v>140</v>
      </c>
      <c r="F30" s="27">
        <v>150478.0</v>
      </c>
      <c r="G30" s="24">
        <v>2.0</v>
      </c>
      <c r="H30" s="28">
        <v>6035.48</v>
      </c>
      <c r="I30" s="25">
        <f t="shared" si="1"/>
        <v>12070.96</v>
      </c>
      <c r="J30" s="26"/>
      <c r="K30" s="26"/>
      <c r="L30" s="26"/>
      <c r="M30" s="26"/>
      <c r="N30" s="26"/>
      <c r="O30" s="26"/>
      <c r="P30" s="26"/>
      <c r="Q30" s="26"/>
      <c r="R30" s="26"/>
      <c r="S30" s="26"/>
      <c r="T30" s="24">
        <v>2.0</v>
      </c>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row>
    <row r="31">
      <c r="A31" s="20">
        <v>30.0</v>
      </c>
      <c r="B31" s="20" t="s">
        <v>105</v>
      </c>
      <c r="C31" s="22" t="s">
        <v>106</v>
      </c>
      <c r="D31" s="20">
        <v>3.31000000153E11</v>
      </c>
      <c r="E31" s="20" t="s">
        <v>141</v>
      </c>
      <c r="F31" s="27">
        <v>457223.0</v>
      </c>
      <c r="G31" s="24">
        <f>183+20</f>
        <v>203</v>
      </c>
      <c r="H31" s="28">
        <v>69.68</v>
      </c>
      <c r="I31" s="25">
        <f t="shared" si="1"/>
        <v>14145.04</v>
      </c>
      <c r="J31" s="26"/>
      <c r="K31" s="26"/>
      <c r="L31" s="24">
        <v>2.0</v>
      </c>
      <c r="M31" s="26"/>
      <c r="N31" s="26"/>
      <c r="O31" s="26"/>
      <c r="P31" s="26"/>
      <c r="Q31" s="26"/>
      <c r="R31" s="26"/>
      <c r="S31" s="26"/>
      <c r="T31" s="26"/>
      <c r="U31" s="24">
        <v>10.0</v>
      </c>
      <c r="V31" s="26"/>
      <c r="W31" s="26"/>
      <c r="X31" s="26"/>
      <c r="Y31" s="26"/>
      <c r="Z31" s="24">
        <v>5.0</v>
      </c>
      <c r="AA31" s="26"/>
      <c r="AB31" s="26"/>
      <c r="AC31" s="26"/>
      <c r="AD31" s="26"/>
      <c r="AE31" s="26"/>
      <c r="AF31" s="26"/>
      <c r="AG31" s="24">
        <v>30.0</v>
      </c>
      <c r="AH31" s="26">
        <f>23+15+5+15</f>
        <v>58</v>
      </c>
      <c r="AI31" s="24">
        <v>18.0</v>
      </c>
      <c r="AJ31" s="26"/>
      <c r="AK31" s="24">
        <v>10.0</v>
      </c>
      <c r="AL31" s="24">
        <v>5.0</v>
      </c>
      <c r="AM31" s="24">
        <v>20.0</v>
      </c>
      <c r="AN31" s="26"/>
      <c r="AO31" s="26"/>
      <c r="AP31" s="26"/>
      <c r="AQ31" s="26"/>
      <c r="AR31" s="26"/>
      <c r="AS31" s="24">
        <v>3.0</v>
      </c>
      <c r="AT31" s="26"/>
      <c r="AU31" s="26"/>
      <c r="AV31" s="26"/>
      <c r="AW31" s="26"/>
      <c r="AX31" s="26"/>
      <c r="AY31" s="26"/>
      <c r="AZ31" s="26"/>
      <c r="BA31" s="26"/>
      <c r="BB31" s="26"/>
      <c r="BC31" s="26"/>
      <c r="BD31" s="26"/>
      <c r="BE31" s="26"/>
      <c r="BF31" s="26"/>
      <c r="BG31" s="26"/>
      <c r="BH31" s="26"/>
      <c r="BI31" s="26"/>
      <c r="BJ31" s="24">
        <v>4.0</v>
      </c>
      <c r="BK31" s="24">
        <v>3.0</v>
      </c>
      <c r="BL31" s="26"/>
      <c r="BM31" s="24">
        <v>11.0</v>
      </c>
      <c r="BN31" s="26"/>
      <c r="BO31" s="26"/>
      <c r="BP31" s="26"/>
      <c r="BQ31" s="26"/>
      <c r="BR31" s="26"/>
      <c r="BS31" s="24">
        <v>20.0</v>
      </c>
      <c r="BT31" s="26"/>
      <c r="BU31" s="26"/>
      <c r="BV31" s="26"/>
      <c r="BW31" s="26"/>
      <c r="BX31" s="26"/>
      <c r="BY31" s="26"/>
      <c r="BZ31" s="26"/>
      <c r="CA31" s="26"/>
      <c r="CB31" s="26"/>
      <c r="CC31" s="26"/>
      <c r="CD31" s="26"/>
      <c r="CE31" s="26"/>
      <c r="CF31" s="26"/>
      <c r="CG31" s="26"/>
      <c r="CH31" s="26"/>
      <c r="CI31" s="26"/>
      <c r="CJ31" s="26"/>
      <c r="CK31" s="24">
        <v>2.0</v>
      </c>
      <c r="CL31" s="26"/>
      <c r="CM31" s="26"/>
      <c r="CN31" s="26"/>
      <c r="CO31" s="26"/>
      <c r="CP31" s="26"/>
      <c r="CQ31" s="26"/>
      <c r="CR31" s="26"/>
      <c r="CS31" s="26"/>
      <c r="CT31" s="26"/>
      <c r="CU31" s="26"/>
      <c r="CV31" s="26"/>
      <c r="CW31" s="26"/>
      <c r="CX31" s="26"/>
      <c r="CY31" s="26"/>
      <c r="CZ31" s="26"/>
      <c r="DA31" s="26"/>
      <c r="DB31" s="26"/>
      <c r="DC31" s="26"/>
      <c r="DD31" s="24">
        <v>2.0</v>
      </c>
    </row>
    <row r="32">
      <c r="A32" s="20">
        <v>31.0</v>
      </c>
      <c r="B32" s="20" t="s">
        <v>105</v>
      </c>
      <c r="C32" s="22" t="s">
        <v>106</v>
      </c>
      <c r="D32" s="20">
        <v>3.3200000032E11</v>
      </c>
      <c r="E32" s="20" t="s">
        <v>142</v>
      </c>
      <c r="F32" s="27">
        <v>272845.0</v>
      </c>
      <c r="G32" s="24">
        <v>1.0</v>
      </c>
      <c r="H32" s="28">
        <v>5840.19</v>
      </c>
      <c r="I32" s="25">
        <f t="shared" si="1"/>
        <v>5840.19</v>
      </c>
      <c r="J32" s="26"/>
      <c r="K32" s="24">
        <v>1.0</v>
      </c>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row>
    <row r="33" ht="24.0" customHeight="1">
      <c r="A33" s="20">
        <v>32.0</v>
      </c>
      <c r="B33" s="20" t="s">
        <v>105</v>
      </c>
      <c r="C33" s="22" t="s">
        <v>106</v>
      </c>
      <c r="D33" s="20">
        <v>3.32000000321E11</v>
      </c>
      <c r="E33" s="20" t="s">
        <v>143</v>
      </c>
      <c r="F33" s="27">
        <v>450906.0</v>
      </c>
      <c r="G33" s="24">
        <v>1.0</v>
      </c>
      <c r="H33" s="28">
        <v>1319.0</v>
      </c>
      <c r="I33" s="25">
        <f t="shared" si="1"/>
        <v>1319</v>
      </c>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4">
        <v>1.0</v>
      </c>
      <c r="CU33" s="26"/>
      <c r="CV33" s="26"/>
      <c r="CW33" s="26"/>
      <c r="CX33" s="26"/>
      <c r="CY33" s="26"/>
      <c r="CZ33" s="26"/>
      <c r="DA33" s="26"/>
      <c r="DB33" s="26"/>
      <c r="DC33" s="26"/>
      <c r="DD33" s="26"/>
    </row>
    <row r="34" ht="23.25" customHeight="1">
      <c r="A34" s="20">
        <v>33.0</v>
      </c>
      <c r="B34" s="20" t="s">
        <v>105</v>
      </c>
      <c r="C34" s="22" t="s">
        <v>106</v>
      </c>
      <c r="D34" s="20">
        <v>3.32000000153E11</v>
      </c>
      <c r="E34" s="20" t="s">
        <v>144</v>
      </c>
      <c r="F34" s="27">
        <v>150235.0</v>
      </c>
      <c r="G34" s="24">
        <v>3.0</v>
      </c>
      <c r="H34" s="28">
        <v>723.03</v>
      </c>
      <c r="I34" s="25">
        <f t="shared" si="1"/>
        <v>2169.09</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4">
        <v>3.0</v>
      </c>
      <c r="CV34" s="26"/>
      <c r="CW34" s="26"/>
      <c r="CX34" s="26"/>
      <c r="CY34" s="26"/>
      <c r="CZ34" s="26"/>
      <c r="DA34" s="26"/>
      <c r="DB34" s="26"/>
      <c r="DC34" s="26"/>
      <c r="DD34" s="26"/>
    </row>
    <row r="35">
      <c r="A35" s="20">
        <v>34.0</v>
      </c>
      <c r="B35" s="20" t="s">
        <v>105</v>
      </c>
      <c r="C35" s="22" t="s">
        <v>106</v>
      </c>
      <c r="D35" s="20">
        <v>3.32000000322E11</v>
      </c>
      <c r="E35" s="20" t="s">
        <v>145</v>
      </c>
      <c r="F35" s="27">
        <v>450917.0</v>
      </c>
      <c r="G35" s="24">
        <v>1.0</v>
      </c>
      <c r="H35" s="28">
        <v>14025.61</v>
      </c>
      <c r="I35" s="25">
        <f t="shared" si="1"/>
        <v>14025.61</v>
      </c>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4">
        <v>1.0</v>
      </c>
      <c r="CV35" s="26"/>
      <c r="CW35" s="26"/>
      <c r="CX35" s="26"/>
      <c r="CY35" s="26"/>
      <c r="CZ35" s="26"/>
      <c r="DA35" s="26"/>
      <c r="DB35" s="26"/>
      <c r="DC35" s="26"/>
      <c r="DD35" s="26"/>
    </row>
    <row r="36">
      <c r="A36" s="20">
        <v>35.0</v>
      </c>
      <c r="B36" s="20" t="s">
        <v>105</v>
      </c>
      <c r="C36" s="22" t="s">
        <v>106</v>
      </c>
      <c r="D36" s="20">
        <v>3.32000000152E11</v>
      </c>
      <c r="E36" s="20" t="s">
        <v>146</v>
      </c>
      <c r="F36" s="27">
        <v>233493.0</v>
      </c>
      <c r="G36" s="24">
        <v>1.0</v>
      </c>
      <c r="H36" s="28">
        <v>5599.58</v>
      </c>
      <c r="I36" s="25">
        <f t="shared" si="1"/>
        <v>5599.58</v>
      </c>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4">
        <v>1.0</v>
      </c>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row>
    <row r="37">
      <c r="A37" s="20">
        <v>36.0</v>
      </c>
      <c r="B37" s="20" t="s">
        <v>105</v>
      </c>
      <c r="C37" s="22" t="s">
        <v>106</v>
      </c>
      <c r="D37" s="20">
        <v>3.31000000216E11</v>
      </c>
      <c r="E37" s="20" t="s">
        <v>147</v>
      </c>
      <c r="F37" s="27">
        <v>393927.0</v>
      </c>
      <c r="G37" s="24">
        <v>6.0</v>
      </c>
      <c r="H37" s="28">
        <v>47.17</v>
      </c>
      <c r="I37" s="25">
        <f t="shared" si="1"/>
        <v>283.02</v>
      </c>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4">
        <v>6.0</v>
      </c>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row>
    <row r="38">
      <c r="A38" s="20">
        <v>37.0</v>
      </c>
      <c r="B38" s="20" t="s">
        <v>148</v>
      </c>
      <c r="C38" s="22" t="s">
        <v>106</v>
      </c>
      <c r="D38" s="20">
        <v>3.3100000026E11</v>
      </c>
      <c r="E38" s="20" t="s">
        <v>149</v>
      </c>
      <c r="F38" s="27">
        <v>341070.0</v>
      </c>
      <c r="G38" s="24">
        <v>153.0</v>
      </c>
      <c r="H38" s="28">
        <v>21.55</v>
      </c>
      <c r="I38" s="25">
        <f t="shared" si="1"/>
        <v>3297.15</v>
      </c>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4">
        <v>18.0</v>
      </c>
      <c r="AI38" s="26"/>
      <c r="AJ38" s="26"/>
      <c r="AK38" s="26"/>
      <c r="AL38" s="26"/>
      <c r="AM38" s="26"/>
      <c r="AN38" s="26"/>
      <c r="AO38" s="26"/>
      <c r="AP38" s="26"/>
      <c r="AQ38" s="26"/>
      <c r="AR38" s="26"/>
      <c r="AS38" s="24">
        <v>2.0</v>
      </c>
      <c r="AT38" s="26"/>
      <c r="AU38" s="26"/>
      <c r="AV38" s="26"/>
      <c r="AW38" s="26"/>
      <c r="AX38" s="26"/>
      <c r="AY38" s="26"/>
      <c r="AZ38" s="26"/>
      <c r="BA38" s="26"/>
      <c r="BB38" s="26"/>
      <c r="BC38" s="26"/>
      <c r="BD38" s="26"/>
      <c r="BE38" s="26"/>
      <c r="BF38" s="26"/>
      <c r="BG38" s="26"/>
      <c r="BH38" s="26"/>
      <c r="BI38" s="26"/>
      <c r="BJ38" s="24">
        <v>100.0</v>
      </c>
      <c r="BK38" s="26"/>
      <c r="BL38" s="26"/>
      <c r="BM38" s="26"/>
      <c r="BN38" s="26"/>
      <c r="BO38" s="26"/>
      <c r="BP38" s="26"/>
      <c r="BQ38" s="26"/>
      <c r="BR38" s="26"/>
      <c r="BS38" s="24">
        <f>10+20</f>
        <v>30</v>
      </c>
      <c r="BT38" s="26"/>
      <c r="BU38" s="26"/>
      <c r="BV38" s="26"/>
      <c r="BW38" s="26"/>
      <c r="BX38" s="26"/>
      <c r="BY38" s="26"/>
      <c r="BZ38" s="26"/>
      <c r="CA38" s="26"/>
      <c r="CB38" s="26"/>
      <c r="CC38" s="26"/>
      <c r="CD38" s="26"/>
      <c r="CE38" s="26"/>
      <c r="CF38" s="26"/>
      <c r="CG38" s="26"/>
      <c r="CH38" s="26"/>
      <c r="CI38" s="26"/>
      <c r="CJ38" s="26"/>
      <c r="CK38" s="24">
        <v>3.0</v>
      </c>
      <c r="CL38" s="26"/>
      <c r="CM38" s="26"/>
      <c r="CN38" s="26"/>
      <c r="CO38" s="26"/>
      <c r="CP38" s="26"/>
      <c r="CQ38" s="26"/>
      <c r="CR38" s="26"/>
      <c r="CS38" s="26"/>
      <c r="CT38" s="26"/>
      <c r="CU38" s="26"/>
      <c r="CV38" s="26"/>
      <c r="CW38" s="26"/>
      <c r="CX38" s="26"/>
      <c r="CY38" s="26"/>
      <c r="CZ38" s="26"/>
      <c r="DA38" s="26"/>
      <c r="DB38" s="26"/>
      <c r="DC38" s="26"/>
      <c r="DD38" s="26"/>
    </row>
    <row r="39">
      <c r="A39" s="20">
        <v>38.0</v>
      </c>
      <c r="B39" s="20" t="s">
        <v>105</v>
      </c>
      <c r="C39" s="22" t="s">
        <v>106</v>
      </c>
      <c r="D39" s="20">
        <v>3.31000000028E11</v>
      </c>
      <c r="E39" s="20" t="s">
        <v>150</v>
      </c>
      <c r="F39" s="27">
        <v>322701.0</v>
      </c>
      <c r="G39" s="24">
        <v>7.0</v>
      </c>
      <c r="H39" s="28">
        <v>90.32</v>
      </c>
      <c r="I39" s="25">
        <f t="shared" si="1"/>
        <v>632.24</v>
      </c>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4">
        <v>3.0</v>
      </c>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4">
        <v>4.0</v>
      </c>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row>
    <row r="40" ht="18.75" customHeight="1">
      <c r="A40" s="20">
        <v>39.0</v>
      </c>
      <c r="B40" s="20" t="s">
        <v>105</v>
      </c>
      <c r="C40" s="22" t="s">
        <v>106</v>
      </c>
      <c r="D40" s="20">
        <v>3.32000000097E11</v>
      </c>
      <c r="E40" s="20" t="s">
        <v>151</v>
      </c>
      <c r="F40" s="27">
        <v>452767.0</v>
      </c>
      <c r="G40" s="24">
        <v>2.0</v>
      </c>
      <c r="H40" s="28">
        <v>3414.33</v>
      </c>
      <c r="I40" s="25">
        <f t="shared" si="1"/>
        <v>6828.66</v>
      </c>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4">
        <v>2.0</v>
      </c>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row>
    <row r="41">
      <c r="A41" s="20">
        <v>40.0</v>
      </c>
      <c r="B41" s="20" t="s">
        <v>105</v>
      </c>
      <c r="C41" s="22" t="s">
        <v>106</v>
      </c>
      <c r="D41" s="20">
        <v>3.32000000096E11</v>
      </c>
      <c r="E41" s="20" t="s">
        <v>152</v>
      </c>
      <c r="F41" s="27">
        <v>233493.0</v>
      </c>
      <c r="G41" s="24">
        <v>41.0</v>
      </c>
      <c r="H41" s="28">
        <v>775.51</v>
      </c>
      <c r="I41" s="25">
        <f t="shared" si="1"/>
        <v>31795.91</v>
      </c>
      <c r="J41" s="24">
        <v>5.0</v>
      </c>
      <c r="K41" s="26"/>
      <c r="L41" s="26"/>
      <c r="M41" s="24">
        <v>2.0</v>
      </c>
      <c r="N41" s="24">
        <v>1.0</v>
      </c>
      <c r="O41" s="26"/>
      <c r="P41" s="26"/>
      <c r="Q41" s="26"/>
      <c r="R41" s="26"/>
      <c r="S41" s="26"/>
      <c r="T41" s="24">
        <v>1.0</v>
      </c>
      <c r="U41" s="26"/>
      <c r="V41" s="26"/>
      <c r="W41" s="26"/>
      <c r="X41" s="26"/>
      <c r="Y41" s="26"/>
      <c r="Z41" s="26"/>
      <c r="AA41" s="26"/>
      <c r="AB41" s="26"/>
      <c r="AC41" s="26"/>
      <c r="AD41" s="26"/>
      <c r="AE41" s="26"/>
      <c r="AF41" s="26"/>
      <c r="AG41" s="26"/>
      <c r="AH41" s="24">
        <v>13.0</v>
      </c>
      <c r="AI41" s="24">
        <v>2.0</v>
      </c>
      <c r="AJ41" s="26"/>
      <c r="AK41" s="26"/>
      <c r="AL41" s="24">
        <v>5.0</v>
      </c>
      <c r="AM41" s="26"/>
      <c r="AN41" s="26"/>
      <c r="AO41" s="26"/>
      <c r="AP41" s="26"/>
      <c r="AQ41" s="26"/>
      <c r="AR41" s="26"/>
      <c r="AS41" s="24">
        <v>3.0</v>
      </c>
      <c r="AT41" s="26"/>
      <c r="AU41" s="26"/>
      <c r="AV41" s="26"/>
      <c r="AW41" s="26"/>
      <c r="AX41" s="26"/>
      <c r="AY41" s="26"/>
      <c r="AZ41" s="26"/>
      <c r="BA41" s="26"/>
      <c r="BB41" s="24">
        <v>1.0</v>
      </c>
      <c r="BC41" s="26"/>
      <c r="BD41" s="26"/>
      <c r="BE41" s="26"/>
      <c r="BF41" s="26"/>
      <c r="BG41" s="26"/>
      <c r="BH41" s="26"/>
      <c r="BI41" s="26"/>
      <c r="BJ41" s="26"/>
      <c r="BK41" s="24">
        <v>1.0</v>
      </c>
      <c r="BL41" s="24">
        <v>2.0</v>
      </c>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4">
        <v>2.0</v>
      </c>
      <c r="CP41" s="26"/>
      <c r="CQ41" s="26"/>
      <c r="CR41" s="26"/>
      <c r="CS41" s="26"/>
      <c r="CT41" s="26"/>
      <c r="CU41" s="26"/>
      <c r="CV41" s="26"/>
      <c r="CW41" s="26"/>
      <c r="CX41" s="24">
        <v>3.0</v>
      </c>
      <c r="CY41" s="26"/>
      <c r="CZ41" s="26"/>
      <c r="DA41" s="26"/>
      <c r="DB41" s="26"/>
      <c r="DC41" s="26"/>
      <c r="DD41" s="26"/>
    </row>
    <row r="42">
      <c r="A42" s="20">
        <v>41.0</v>
      </c>
      <c r="B42" s="20" t="s">
        <v>105</v>
      </c>
      <c r="C42" s="22" t="s">
        <v>106</v>
      </c>
      <c r="D42" s="20">
        <v>3.32000000155E11</v>
      </c>
      <c r="E42" s="20" t="s">
        <v>153</v>
      </c>
      <c r="F42" s="27">
        <v>471337.0</v>
      </c>
      <c r="G42" s="24">
        <v>2.0</v>
      </c>
      <c r="H42" s="28">
        <v>985.86</v>
      </c>
      <c r="I42" s="25">
        <f t="shared" si="1"/>
        <v>1971.72</v>
      </c>
      <c r="J42" s="26"/>
      <c r="K42" s="26"/>
      <c r="L42" s="26"/>
      <c r="M42" s="26"/>
      <c r="N42" s="26"/>
      <c r="O42" s="26"/>
      <c r="P42" s="26"/>
      <c r="Q42" s="26"/>
      <c r="R42" s="26"/>
      <c r="S42" s="26"/>
      <c r="T42" s="26"/>
      <c r="U42" s="26"/>
      <c r="V42" s="26"/>
      <c r="W42" s="26"/>
      <c r="X42" s="26"/>
      <c r="Y42" s="26"/>
      <c r="Z42" s="24">
        <v>2.0</v>
      </c>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row>
    <row r="43">
      <c r="A43" s="20">
        <v>42.0</v>
      </c>
      <c r="B43" s="20" t="s">
        <v>105</v>
      </c>
      <c r="C43" s="22" t="s">
        <v>106</v>
      </c>
      <c r="D43" s="20">
        <v>3.32000000105E11</v>
      </c>
      <c r="E43" s="20" t="s">
        <v>154</v>
      </c>
      <c r="F43" s="27">
        <v>404728.0</v>
      </c>
      <c r="G43" s="24">
        <v>1.0</v>
      </c>
      <c r="H43" s="28">
        <v>2307.88</v>
      </c>
      <c r="I43" s="25">
        <f t="shared" si="1"/>
        <v>2307.88</v>
      </c>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4">
        <v>1.0</v>
      </c>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row>
    <row r="44" ht="17.25" customHeight="1">
      <c r="A44" s="20">
        <v>43.0</v>
      </c>
      <c r="B44" s="20" t="s">
        <v>105</v>
      </c>
      <c r="C44" s="22" t="s">
        <v>106</v>
      </c>
      <c r="D44" s="20">
        <v>3.32000000156E11</v>
      </c>
      <c r="E44" s="20" t="s">
        <v>155</v>
      </c>
      <c r="F44" s="27">
        <v>471228.0</v>
      </c>
      <c r="G44" s="24">
        <v>2.0</v>
      </c>
      <c r="H44" s="28">
        <v>1938.81</v>
      </c>
      <c r="I44" s="25">
        <f t="shared" si="1"/>
        <v>3877.62</v>
      </c>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4">
        <v>2.0</v>
      </c>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row>
    <row r="45">
      <c r="A45" s="20">
        <v>44.0</v>
      </c>
      <c r="B45" s="20" t="s">
        <v>105</v>
      </c>
      <c r="C45" s="22" t="s">
        <v>106</v>
      </c>
      <c r="D45" s="20">
        <v>3.31000000261E11</v>
      </c>
      <c r="E45" s="20" t="s">
        <v>156</v>
      </c>
      <c r="F45" s="27">
        <v>462093.0</v>
      </c>
      <c r="G45" s="24">
        <v>9.0</v>
      </c>
      <c r="H45" s="28">
        <v>97.05</v>
      </c>
      <c r="I45" s="25">
        <f t="shared" si="1"/>
        <v>873.45</v>
      </c>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4">
        <v>2.0</v>
      </c>
      <c r="AI45" s="26"/>
      <c r="AJ45" s="26"/>
      <c r="AK45" s="26"/>
      <c r="AL45" s="26"/>
      <c r="AM45" s="26"/>
      <c r="AN45" s="26"/>
      <c r="AO45" s="26"/>
      <c r="AP45" s="26"/>
      <c r="AQ45" s="26"/>
      <c r="AR45" s="26"/>
      <c r="AS45" s="24">
        <v>2.0</v>
      </c>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4">
        <v>5.0</v>
      </c>
      <c r="CY45" s="26"/>
      <c r="CZ45" s="26"/>
      <c r="DA45" s="26"/>
      <c r="DB45" s="26"/>
      <c r="DC45" s="26"/>
      <c r="DD45" s="26"/>
    </row>
    <row r="46" ht="31.5" customHeight="1">
      <c r="A46" s="20">
        <v>45.0</v>
      </c>
      <c r="B46" s="20" t="s">
        <v>105</v>
      </c>
      <c r="C46" s="22" t="s">
        <v>106</v>
      </c>
      <c r="D46" s="20">
        <v>3.31000000233E11</v>
      </c>
      <c r="E46" s="20" t="s">
        <v>157</v>
      </c>
      <c r="F46" s="27">
        <v>434366.0</v>
      </c>
      <c r="G46" s="24">
        <v>42.0</v>
      </c>
      <c r="H46" s="28">
        <v>58.5</v>
      </c>
      <c r="I46" s="25">
        <f t="shared" si="1"/>
        <v>2457</v>
      </c>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f>10+8</f>
        <v>18</v>
      </c>
      <c r="AI46" s="26"/>
      <c r="AJ46" s="26"/>
      <c r="AK46" s="24">
        <v>10.0</v>
      </c>
      <c r="AL46" s="26"/>
      <c r="AM46" s="24">
        <f>4+3</f>
        <v>7</v>
      </c>
      <c r="AN46" s="24">
        <v>5.0</v>
      </c>
      <c r="AO46" s="24"/>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4">
        <v>2.0</v>
      </c>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row>
    <row r="47" ht="25.5" customHeight="1">
      <c r="A47" s="20">
        <v>46.0</v>
      </c>
      <c r="B47" s="20" t="s">
        <v>105</v>
      </c>
      <c r="C47" s="22" t="s">
        <v>106</v>
      </c>
      <c r="D47" s="20">
        <v>3.31000000231E11</v>
      </c>
      <c r="E47" s="20" t="s">
        <v>158</v>
      </c>
      <c r="F47" s="27">
        <v>479549.0</v>
      </c>
      <c r="G47" s="24">
        <v>20.0</v>
      </c>
      <c r="H47" s="28">
        <v>86.5</v>
      </c>
      <c r="I47" s="25">
        <f t="shared" si="1"/>
        <v>1730</v>
      </c>
      <c r="J47" s="26"/>
      <c r="K47" s="26"/>
      <c r="L47" s="26"/>
      <c r="M47" s="26"/>
      <c r="N47" s="26"/>
      <c r="O47" s="26"/>
      <c r="P47" s="26"/>
      <c r="Q47" s="26"/>
      <c r="R47" s="26"/>
      <c r="S47" s="26"/>
      <c r="T47" s="26"/>
      <c r="U47" s="26"/>
      <c r="V47" s="26"/>
      <c r="W47" s="26"/>
      <c r="X47" s="26"/>
      <c r="Y47" s="26"/>
      <c r="Z47" s="26"/>
      <c r="AA47" s="26"/>
      <c r="AB47" s="26"/>
      <c r="AC47" s="26"/>
      <c r="AD47" s="26"/>
      <c r="AE47" s="26"/>
      <c r="AF47" s="26"/>
      <c r="AG47" s="24">
        <v>5.0</v>
      </c>
      <c r="AH47" s="24">
        <v>8.0</v>
      </c>
      <c r="AI47" s="26"/>
      <c r="AJ47" s="26"/>
      <c r="AK47" s="26"/>
      <c r="AL47" s="26"/>
      <c r="AM47" s="26"/>
      <c r="AN47" s="24">
        <v>7.0</v>
      </c>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row>
    <row r="48">
      <c r="A48" s="20">
        <v>47.0</v>
      </c>
      <c r="B48" s="20" t="s">
        <v>105</v>
      </c>
      <c r="C48" s="22" t="s">
        <v>106</v>
      </c>
      <c r="D48" s="20">
        <v>3.31000000234E11</v>
      </c>
      <c r="E48" s="20" t="s">
        <v>159</v>
      </c>
      <c r="F48" s="27">
        <v>448721.0</v>
      </c>
      <c r="G48" s="24">
        <v>5.0</v>
      </c>
      <c r="H48" s="28">
        <v>34.9</v>
      </c>
      <c r="I48" s="25">
        <f t="shared" si="1"/>
        <v>174.5</v>
      </c>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4">
        <v>5.0</v>
      </c>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4">
        <v>5.0</v>
      </c>
      <c r="CY48" s="26"/>
      <c r="CZ48" s="26"/>
      <c r="DA48" s="26"/>
      <c r="DB48" s="26"/>
      <c r="DC48" s="26"/>
      <c r="DD48" s="26"/>
    </row>
    <row r="49" ht="24.0" customHeight="1">
      <c r="A49" s="20">
        <v>48.0</v>
      </c>
      <c r="B49" s="20" t="s">
        <v>105</v>
      </c>
      <c r="C49" s="22" t="s">
        <v>106</v>
      </c>
      <c r="D49" s="20">
        <v>3.31000000262E11</v>
      </c>
      <c r="E49" s="20" t="s">
        <v>160</v>
      </c>
      <c r="F49" s="27">
        <v>330920.0</v>
      </c>
      <c r="G49" s="24">
        <v>1.0</v>
      </c>
      <c r="H49" s="28">
        <v>280.51</v>
      </c>
      <c r="I49" s="25">
        <f t="shared" si="1"/>
        <v>280.51</v>
      </c>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4">
        <v>1.0</v>
      </c>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row>
    <row r="50" ht="14.25" customHeight="1">
      <c r="A50" s="20">
        <v>49.0</v>
      </c>
      <c r="B50" s="20" t="s">
        <v>105</v>
      </c>
      <c r="C50" s="22" t="s">
        <v>106</v>
      </c>
      <c r="D50" s="20">
        <v>3.32000000199E11</v>
      </c>
      <c r="E50" s="20" t="s">
        <v>161</v>
      </c>
      <c r="F50" s="27">
        <v>475674.0</v>
      </c>
      <c r="G50" s="24">
        <v>4.0</v>
      </c>
      <c r="H50" s="28">
        <v>3626.2</v>
      </c>
      <c r="I50" s="25">
        <f t="shared" si="1"/>
        <v>14504.8</v>
      </c>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4">
        <v>3.0</v>
      </c>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4">
        <v>1.0</v>
      </c>
      <c r="CL50" s="26"/>
      <c r="CM50" s="26"/>
      <c r="CN50" s="26"/>
      <c r="CO50" s="26"/>
      <c r="CP50" s="26"/>
      <c r="CQ50" s="26"/>
      <c r="CR50" s="26"/>
      <c r="CS50" s="26"/>
      <c r="CT50" s="26"/>
      <c r="CU50" s="26"/>
      <c r="CV50" s="26"/>
      <c r="CW50" s="26"/>
      <c r="CX50" s="26"/>
      <c r="CY50" s="26"/>
      <c r="CZ50" s="26"/>
      <c r="DA50" s="26"/>
      <c r="DB50" s="26"/>
      <c r="DC50" s="26"/>
      <c r="DD50" s="26"/>
    </row>
    <row r="51">
      <c r="A51" s="20">
        <v>50.0</v>
      </c>
      <c r="B51" s="20" t="s">
        <v>105</v>
      </c>
      <c r="C51" s="22" t="s">
        <v>106</v>
      </c>
      <c r="D51" s="20">
        <v>3.32000000104E11</v>
      </c>
      <c r="E51" s="20" t="s">
        <v>162</v>
      </c>
      <c r="F51" s="27">
        <v>218823.0</v>
      </c>
      <c r="G51" s="24">
        <v>17.0</v>
      </c>
      <c r="H51" s="28">
        <v>369.63</v>
      </c>
      <c r="I51" s="25">
        <f t="shared" si="1"/>
        <v>6283.71</v>
      </c>
      <c r="J51" s="24">
        <v>3.0</v>
      </c>
      <c r="K51" s="26"/>
      <c r="L51" s="26"/>
      <c r="M51" s="26"/>
      <c r="N51" s="24">
        <v>1.0</v>
      </c>
      <c r="O51" s="26"/>
      <c r="P51" s="26"/>
      <c r="Q51" s="26"/>
      <c r="R51" s="26"/>
      <c r="S51" s="26"/>
      <c r="T51" s="26"/>
      <c r="U51" s="26"/>
      <c r="V51" s="26"/>
      <c r="W51" s="26"/>
      <c r="X51" s="26"/>
      <c r="Y51" s="26"/>
      <c r="Z51" s="26"/>
      <c r="AA51" s="26"/>
      <c r="AB51" s="26"/>
      <c r="AC51" s="26"/>
      <c r="AD51" s="26"/>
      <c r="AE51" s="26"/>
      <c r="AF51" s="26"/>
      <c r="AG51" s="26"/>
      <c r="AH51" s="24">
        <v>3.0</v>
      </c>
      <c r="AI51" s="26"/>
      <c r="AJ51" s="26"/>
      <c r="AK51" s="26"/>
      <c r="AL51" s="24">
        <v>1.0</v>
      </c>
      <c r="AM51" s="26"/>
      <c r="AN51" s="26"/>
      <c r="AO51" s="26"/>
      <c r="AP51" s="26"/>
      <c r="AQ51" s="26"/>
      <c r="AR51" s="26"/>
      <c r="AS51" s="24">
        <v>4.0</v>
      </c>
      <c r="AT51" s="26"/>
      <c r="AU51" s="26"/>
      <c r="AV51" s="26"/>
      <c r="AW51" s="26"/>
      <c r="AX51" s="26"/>
      <c r="AY51" s="26"/>
      <c r="AZ51" s="26"/>
      <c r="BA51" s="26"/>
      <c r="BB51" s="24">
        <v>4.0</v>
      </c>
      <c r="BC51" s="26"/>
      <c r="BD51" s="26"/>
      <c r="BE51" s="26"/>
      <c r="BF51" s="26"/>
      <c r="BG51" s="26"/>
      <c r="BH51" s="26"/>
      <c r="BI51" s="26"/>
      <c r="BJ51" s="26"/>
      <c r="BK51" s="24">
        <v>1.0</v>
      </c>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row>
    <row r="52">
      <c r="A52" s="20">
        <v>51.0</v>
      </c>
      <c r="B52" s="20" t="s">
        <v>105</v>
      </c>
      <c r="C52" s="22" t="s">
        <v>106</v>
      </c>
      <c r="D52" s="20">
        <v>3.3200000023E11</v>
      </c>
      <c r="E52" s="20" t="s">
        <v>163</v>
      </c>
      <c r="F52" s="27">
        <v>390148.0</v>
      </c>
      <c r="G52" s="24">
        <v>3.0</v>
      </c>
      <c r="H52" s="28">
        <v>1536.36</v>
      </c>
      <c r="I52" s="25">
        <f t="shared" si="1"/>
        <v>4609.08</v>
      </c>
      <c r="J52" s="24">
        <v>2.0</v>
      </c>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4">
        <v>1.0</v>
      </c>
      <c r="CX52" s="26"/>
      <c r="CY52" s="26"/>
      <c r="CZ52" s="26"/>
      <c r="DA52" s="26"/>
      <c r="DB52" s="26"/>
      <c r="DC52" s="26"/>
      <c r="DD52" s="26"/>
    </row>
    <row r="53" ht="13.5" customHeight="1">
      <c r="A53" s="20">
        <v>52.0</v>
      </c>
      <c r="B53" s="20" t="s">
        <v>105</v>
      </c>
      <c r="C53" s="22" t="s">
        <v>106</v>
      </c>
      <c r="D53" s="20">
        <v>3.32000000185E11</v>
      </c>
      <c r="E53" s="20" t="s">
        <v>164</v>
      </c>
      <c r="F53" s="27">
        <v>44008.0</v>
      </c>
      <c r="G53" s="24">
        <v>32.0</v>
      </c>
      <c r="H53" s="28">
        <v>1570.0</v>
      </c>
      <c r="I53" s="25">
        <f t="shared" si="1"/>
        <v>50240</v>
      </c>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4">
        <f>2+1+15</f>
        <v>18</v>
      </c>
      <c r="AI53" s="26"/>
      <c r="AJ53" s="26"/>
      <c r="AK53" s="26"/>
      <c r="AL53" s="26"/>
      <c r="AM53" s="26"/>
      <c r="AN53" s="26"/>
      <c r="AO53" s="26"/>
      <c r="AP53" s="26"/>
      <c r="AQ53" s="26"/>
      <c r="AR53" s="26"/>
      <c r="AS53" s="24">
        <v>1.0</v>
      </c>
      <c r="AT53" s="26"/>
      <c r="AU53" s="26"/>
      <c r="AV53" s="24">
        <v>4.0</v>
      </c>
      <c r="AW53" s="24"/>
      <c r="AX53" s="24">
        <v>3.0</v>
      </c>
      <c r="AY53" s="26"/>
      <c r="AZ53" s="26"/>
      <c r="BA53" s="26"/>
      <c r="BB53" s="26"/>
      <c r="BC53" s="26"/>
      <c r="BD53" s="26"/>
      <c r="BE53" s="26"/>
      <c r="BF53" s="26"/>
      <c r="BG53" s="26"/>
      <c r="BH53" s="26"/>
      <c r="BI53" s="26"/>
      <c r="BJ53" s="26"/>
      <c r="BK53" s="26"/>
      <c r="BL53" s="26"/>
      <c r="BM53" s="26"/>
      <c r="BN53" s="26"/>
      <c r="BO53" s="26"/>
      <c r="BP53" s="24">
        <f>1+2</f>
        <v>3</v>
      </c>
      <c r="BQ53" s="26"/>
      <c r="BR53" s="26"/>
      <c r="BS53" s="26"/>
      <c r="BT53" s="26"/>
      <c r="BU53" s="26"/>
      <c r="BV53" s="26"/>
      <c r="BW53" s="26"/>
      <c r="BX53" s="26"/>
      <c r="BY53" s="26"/>
      <c r="BZ53" s="26"/>
      <c r="CA53" s="26"/>
      <c r="CB53" s="26"/>
      <c r="CC53" s="26"/>
      <c r="CD53" s="26"/>
      <c r="CE53" s="26"/>
      <c r="CF53" s="26"/>
      <c r="CG53" s="26"/>
      <c r="CH53" s="26"/>
      <c r="CI53" s="26"/>
      <c r="CJ53" s="24">
        <v>1.0</v>
      </c>
      <c r="CK53" s="26"/>
      <c r="CL53" s="26"/>
      <c r="CM53" s="26"/>
      <c r="CN53" s="26"/>
      <c r="CO53" s="26"/>
      <c r="CP53" s="26"/>
      <c r="CQ53" s="26"/>
      <c r="CR53" s="26"/>
      <c r="CS53" s="26"/>
      <c r="CT53" s="26"/>
      <c r="CU53" s="26"/>
      <c r="CV53" s="26"/>
      <c r="CW53" s="26"/>
      <c r="CX53" s="26"/>
      <c r="CY53" s="24">
        <v>2.0</v>
      </c>
      <c r="CZ53" s="26"/>
      <c r="DA53" s="26"/>
      <c r="DB53" s="26"/>
      <c r="DC53" s="26"/>
      <c r="DD53" s="26"/>
    </row>
    <row r="54">
      <c r="A54" s="20">
        <v>53.0</v>
      </c>
      <c r="B54" s="20" t="s">
        <v>105</v>
      </c>
      <c r="C54" s="22" t="s">
        <v>106</v>
      </c>
      <c r="D54" s="20">
        <v>3.32000000186E11</v>
      </c>
      <c r="E54" s="20" t="s">
        <v>165</v>
      </c>
      <c r="F54" s="27">
        <v>470912.0</v>
      </c>
      <c r="G54" s="24">
        <v>4.0</v>
      </c>
      <c r="H54" s="28">
        <v>2393.42</v>
      </c>
      <c r="I54" s="25">
        <f t="shared" si="1"/>
        <v>9573.68</v>
      </c>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4">
        <v>1.0</v>
      </c>
      <c r="AY54" s="26"/>
      <c r="AZ54" s="26"/>
      <c r="BA54" s="26"/>
      <c r="BB54" s="26"/>
      <c r="BC54" s="26"/>
      <c r="BD54" s="26"/>
      <c r="BE54" s="26"/>
      <c r="BF54" s="26"/>
      <c r="BG54" s="26"/>
      <c r="BH54" s="26"/>
      <c r="BI54" s="26"/>
      <c r="BJ54" s="26"/>
      <c r="BK54" s="26"/>
      <c r="BL54" s="26"/>
      <c r="BM54" s="26"/>
      <c r="BN54" s="26"/>
      <c r="BO54" s="26"/>
      <c r="BP54" s="24">
        <v>1.0</v>
      </c>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4">
        <v>2.0</v>
      </c>
      <c r="CT54" s="26"/>
      <c r="CU54" s="26"/>
      <c r="CV54" s="26"/>
      <c r="CW54" s="26"/>
      <c r="CX54" s="26"/>
      <c r="CY54" s="26"/>
      <c r="CZ54" s="26"/>
      <c r="DA54" s="26"/>
      <c r="DB54" s="26"/>
      <c r="DC54" s="26"/>
      <c r="DD54" s="26"/>
    </row>
    <row r="55">
      <c r="A55" s="20">
        <v>54.0</v>
      </c>
      <c r="B55" s="20" t="s">
        <v>105</v>
      </c>
      <c r="C55" s="22" t="s">
        <v>106</v>
      </c>
      <c r="D55" s="20">
        <v>3.32000000187E11</v>
      </c>
      <c r="E55" s="20" t="s">
        <v>166</v>
      </c>
      <c r="F55" s="27">
        <v>450440.0</v>
      </c>
      <c r="G55" s="24">
        <v>6.0</v>
      </c>
      <c r="H55" s="28">
        <v>229.0</v>
      </c>
      <c r="I55" s="25">
        <f t="shared" si="1"/>
        <v>1374</v>
      </c>
      <c r="J55" s="26"/>
      <c r="K55" s="26"/>
      <c r="L55" s="24">
        <v>2.0</v>
      </c>
      <c r="M55" s="26"/>
      <c r="N55" s="26"/>
      <c r="O55" s="26"/>
      <c r="P55" s="26"/>
      <c r="Q55" s="26"/>
      <c r="R55" s="26"/>
      <c r="S55" s="26"/>
      <c r="T55" s="26"/>
      <c r="U55" s="26"/>
      <c r="V55" s="26"/>
      <c r="W55" s="26"/>
      <c r="X55" s="26"/>
      <c r="Y55" s="26"/>
      <c r="Z55" s="26"/>
      <c r="AA55" s="26"/>
      <c r="AB55" s="26"/>
      <c r="AC55" s="26"/>
      <c r="AD55" s="26"/>
      <c r="AE55" s="26"/>
      <c r="AF55" s="26"/>
      <c r="AG55" s="26"/>
      <c r="AH55" s="24">
        <v>4.0</v>
      </c>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row>
    <row r="56">
      <c r="A56" s="20">
        <v>55.0</v>
      </c>
      <c r="B56" s="20" t="s">
        <v>105</v>
      </c>
      <c r="C56" s="22" t="s">
        <v>106</v>
      </c>
      <c r="D56" s="20">
        <v>3.32000000207E11</v>
      </c>
      <c r="E56" s="20" t="s">
        <v>167</v>
      </c>
      <c r="F56" s="27">
        <v>402139.0</v>
      </c>
      <c r="G56" s="24">
        <v>7.0</v>
      </c>
      <c r="H56" s="28">
        <v>6105.89</v>
      </c>
      <c r="I56" s="25">
        <f t="shared" si="1"/>
        <v>42741.23</v>
      </c>
      <c r="J56" s="26"/>
      <c r="K56" s="24">
        <v>1.0</v>
      </c>
      <c r="L56" s="26"/>
      <c r="M56" s="26"/>
      <c r="N56" s="26"/>
      <c r="O56" s="26"/>
      <c r="P56" s="26"/>
      <c r="Q56" s="26"/>
      <c r="R56" s="26"/>
      <c r="S56" s="26"/>
      <c r="T56" s="24">
        <v>1.0</v>
      </c>
      <c r="U56" s="26"/>
      <c r="V56" s="26"/>
      <c r="W56" s="26"/>
      <c r="X56" s="26"/>
      <c r="Y56" s="26"/>
      <c r="Z56" s="26"/>
      <c r="AA56" s="26"/>
      <c r="AB56" s="26"/>
      <c r="AC56" s="26"/>
      <c r="AD56" s="26"/>
      <c r="AE56" s="26"/>
      <c r="AF56" s="26"/>
      <c r="AG56" s="26"/>
      <c r="AH56" s="24">
        <v>2.0</v>
      </c>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4">
        <v>1.0</v>
      </c>
      <c r="CC56" s="26"/>
      <c r="CD56" s="26"/>
      <c r="CE56" s="26"/>
      <c r="CF56" s="26"/>
      <c r="CG56" s="26"/>
      <c r="CH56" s="26"/>
      <c r="CI56" s="26"/>
      <c r="CJ56" s="26"/>
      <c r="CK56" s="24">
        <v>1.0</v>
      </c>
      <c r="CL56" s="26"/>
      <c r="CM56" s="24">
        <v>1.0</v>
      </c>
      <c r="CN56" s="26"/>
      <c r="CO56" s="26"/>
      <c r="CP56" s="26"/>
      <c r="CQ56" s="26"/>
      <c r="CR56" s="26"/>
      <c r="CS56" s="26"/>
      <c r="CT56" s="26"/>
      <c r="CU56" s="26"/>
      <c r="CV56" s="26"/>
      <c r="CW56" s="26"/>
      <c r="CX56" s="26"/>
      <c r="CY56" s="26"/>
      <c r="CZ56" s="26"/>
      <c r="DA56" s="26"/>
      <c r="DB56" s="26"/>
      <c r="DC56" s="26"/>
      <c r="DD56" s="26"/>
    </row>
    <row r="57">
      <c r="A57" s="20">
        <v>56.0</v>
      </c>
      <c r="B57" s="20" t="s">
        <v>105</v>
      </c>
      <c r="C57" s="22" t="s">
        <v>106</v>
      </c>
      <c r="D57" s="20">
        <v>3.32000000318E11</v>
      </c>
      <c r="E57" s="20" t="s">
        <v>168</v>
      </c>
      <c r="F57" s="27">
        <v>150334.0</v>
      </c>
      <c r="G57" s="24">
        <f>19+4</f>
        <v>23</v>
      </c>
      <c r="H57" s="28">
        <v>115.0</v>
      </c>
      <c r="I57" s="25">
        <f t="shared" si="1"/>
        <v>2645</v>
      </c>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f>14+5</f>
        <v>19</v>
      </c>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4">
        <v>4.0</v>
      </c>
      <c r="CZ57" s="26"/>
      <c r="DA57" s="26"/>
      <c r="DB57" s="26"/>
      <c r="DC57" s="26"/>
      <c r="DD57" s="26"/>
    </row>
    <row r="58">
      <c r="A58" s="20">
        <v>57.0</v>
      </c>
      <c r="B58" s="20" t="s">
        <v>105</v>
      </c>
      <c r="C58" s="22" t="s">
        <v>106</v>
      </c>
      <c r="D58" s="20">
        <v>3.32000000193E11</v>
      </c>
      <c r="E58" s="20" t="s">
        <v>169</v>
      </c>
      <c r="F58" s="27">
        <v>150227.0</v>
      </c>
      <c r="G58" s="24">
        <v>8.0</v>
      </c>
      <c r="H58" s="28">
        <v>2780.0</v>
      </c>
      <c r="I58" s="25">
        <f t="shared" si="1"/>
        <v>22240</v>
      </c>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4">
        <v>3.0</v>
      </c>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4">
        <v>1.0</v>
      </c>
      <c r="CL58" s="26"/>
      <c r="CM58" s="26"/>
      <c r="CN58" s="24">
        <v>4.0</v>
      </c>
      <c r="CO58" s="26"/>
      <c r="CP58" s="26"/>
      <c r="CQ58" s="26"/>
      <c r="CR58" s="26"/>
      <c r="CS58" s="26"/>
      <c r="CT58" s="26"/>
      <c r="CU58" s="26"/>
      <c r="CV58" s="26"/>
      <c r="CW58" s="26"/>
      <c r="CX58" s="26"/>
      <c r="CY58" s="26"/>
      <c r="CZ58" s="26"/>
      <c r="DA58" s="26"/>
      <c r="DB58" s="26"/>
      <c r="DC58" s="26"/>
      <c r="DD58" s="26"/>
    </row>
    <row r="59">
      <c r="A59" s="20">
        <v>58.0</v>
      </c>
      <c r="B59" s="20" t="s">
        <v>105</v>
      </c>
      <c r="C59" s="22" t="s">
        <v>106</v>
      </c>
      <c r="D59" s="20">
        <v>3.32000000255E11</v>
      </c>
      <c r="E59" s="20" t="s">
        <v>170</v>
      </c>
      <c r="F59" s="27">
        <v>416697.0</v>
      </c>
      <c r="G59" s="24">
        <v>76.0</v>
      </c>
      <c r="H59" s="28">
        <v>1204.0</v>
      </c>
      <c r="I59" s="25">
        <f t="shared" si="1"/>
        <v>91504</v>
      </c>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4">
        <v>16.0</v>
      </c>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4">
        <v>10.0</v>
      </c>
      <c r="CV59" s="26"/>
      <c r="CW59" s="26"/>
      <c r="CX59" s="26"/>
      <c r="CY59" s="26"/>
      <c r="CZ59" s="26"/>
      <c r="DA59" s="26"/>
      <c r="DB59" s="26"/>
      <c r="DC59" s="26"/>
      <c r="DD59" s="24">
        <v>50.0</v>
      </c>
    </row>
    <row r="60">
      <c r="A60" s="20">
        <v>59.0</v>
      </c>
      <c r="B60" s="20" t="s">
        <v>105</v>
      </c>
      <c r="C60" s="22" t="s">
        <v>106</v>
      </c>
      <c r="D60" s="20">
        <v>3.32000000279E11</v>
      </c>
      <c r="E60" s="20" t="s">
        <v>171</v>
      </c>
      <c r="F60" s="27">
        <v>150109.0</v>
      </c>
      <c r="G60" s="24">
        <v>20.0</v>
      </c>
      <c r="H60" s="28">
        <v>462.9</v>
      </c>
      <c r="I60" s="25">
        <f t="shared" si="1"/>
        <v>9258</v>
      </c>
      <c r="J60" s="26"/>
      <c r="K60" s="24">
        <v>2.0</v>
      </c>
      <c r="L60" s="26"/>
      <c r="M60" s="26"/>
      <c r="N60" s="26"/>
      <c r="O60" s="26"/>
      <c r="P60" s="26"/>
      <c r="Q60" s="26"/>
      <c r="R60" s="26"/>
      <c r="S60" s="26"/>
      <c r="T60" s="26"/>
      <c r="U60" s="26"/>
      <c r="V60" s="26"/>
      <c r="W60" s="26"/>
      <c r="X60" s="26"/>
      <c r="Y60" s="26"/>
      <c r="Z60" s="26"/>
      <c r="AA60" s="26"/>
      <c r="AB60" s="26"/>
      <c r="AC60" s="26"/>
      <c r="AD60" s="26"/>
      <c r="AE60" s="26"/>
      <c r="AF60" s="26"/>
      <c r="AG60" s="26"/>
      <c r="AH60" s="24">
        <v>5.0</v>
      </c>
      <c r="AI60" s="26"/>
      <c r="AJ60" s="26"/>
      <c r="AK60" s="26"/>
      <c r="AL60" s="26"/>
      <c r="AM60" s="26"/>
      <c r="AN60" s="26"/>
      <c r="AO60" s="26"/>
      <c r="AP60" s="26"/>
      <c r="AQ60" s="26"/>
      <c r="AR60" s="26"/>
      <c r="AS60" s="24">
        <v>3.0</v>
      </c>
      <c r="AT60" s="26"/>
      <c r="AU60" s="26"/>
      <c r="AV60" s="24">
        <v>4.0</v>
      </c>
      <c r="AW60" s="24"/>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4">
        <v>1.0</v>
      </c>
      <c r="CK60" s="26"/>
      <c r="CL60" s="26"/>
      <c r="CM60" s="26"/>
      <c r="CN60" s="26"/>
      <c r="CO60" s="24">
        <v>5.0</v>
      </c>
      <c r="CP60" s="26"/>
      <c r="CQ60" s="26"/>
      <c r="CR60" s="26"/>
      <c r="CS60" s="26"/>
      <c r="CT60" s="26"/>
      <c r="CU60" s="26"/>
      <c r="CV60" s="26"/>
      <c r="CW60" s="26"/>
      <c r="CX60" s="26"/>
      <c r="CY60" s="26"/>
      <c r="CZ60" s="26"/>
      <c r="DA60" s="26"/>
      <c r="DB60" s="26"/>
      <c r="DC60" s="26"/>
      <c r="DD60" s="26"/>
    </row>
    <row r="61" ht="42.0" customHeight="1">
      <c r="A61" s="20">
        <v>60.0</v>
      </c>
      <c r="B61" s="20" t="s">
        <v>105</v>
      </c>
      <c r="C61" s="22" t="s">
        <v>106</v>
      </c>
      <c r="D61" s="33">
        <v>3.31000000235E11</v>
      </c>
      <c r="E61" s="20" t="s">
        <v>172</v>
      </c>
      <c r="F61" s="27">
        <v>455445.0</v>
      </c>
      <c r="G61" s="24">
        <v>4.0</v>
      </c>
      <c r="H61" s="28">
        <v>162.21</v>
      </c>
      <c r="I61" s="25">
        <f t="shared" si="1"/>
        <v>648.84</v>
      </c>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4">
        <v>4.0</v>
      </c>
      <c r="BK61" s="26"/>
      <c r="BL61" s="26"/>
      <c r="BM61" s="26"/>
      <c r="BN61" s="26"/>
      <c r="BO61" s="26"/>
      <c r="BP61" s="26"/>
      <c r="BQ61" s="26"/>
      <c r="BR61" s="26"/>
      <c r="BS61" s="26"/>
      <c r="BT61" s="26"/>
      <c r="BU61" s="26"/>
      <c r="BV61" s="26"/>
      <c r="BW61" s="26"/>
      <c r="BX61" s="26"/>
      <c r="BY61" s="26"/>
      <c r="BZ61" s="26"/>
      <c r="CA61" s="26"/>
      <c r="CB61" s="26"/>
      <c r="CC61" s="24">
        <v>3.0</v>
      </c>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row>
    <row r="62">
      <c r="A62" s="20">
        <v>61.0</v>
      </c>
      <c r="B62" s="20" t="s">
        <v>105</v>
      </c>
      <c r="C62" s="22" t="s">
        <v>106</v>
      </c>
      <c r="D62" s="20">
        <v>3.3200000031E11</v>
      </c>
      <c r="E62" s="20" t="s">
        <v>173</v>
      </c>
      <c r="F62" s="27">
        <v>317452.0</v>
      </c>
      <c r="G62" s="24">
        <v>1.0</v>
      </c>
      <c r="H62" s="28">
        <v>373.17</v>
      </c>
      <c r="I62" s="25">
        <f t="shared" si="1"/>
        <v>373.17</v>
      </c>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4">
        <v>1.0</v>
      </c>
      <c r="CU62" s="26"/>
      <c r="CV62" s="26"/>
      <c r="CW62" s="26"/>
      <c r="CX62" s="26"/>
      <c r="CY62" s="26"/>
      <c r="CZ62" s="26"/>
      <c r="DA62" s="26"/>
      <c r="DB62" s="26"/>
      <c r="DC62" s="26"/>
      <c r="DD62" s="26"/>
    </row>
    <row r="63">
      <c r="A63" s="20">
        <v>62.0</v>
      </c>
      <c r="B63" s="20" t="s">
        <v>105</v>
      </c>
      <c r="C63" s="22" t="s">
        <v>106</v>
      </c>
      <c r="D63" s="20">
        <v>3.31000000042E11</v>
      </c>
      <c r="E63" s="20" t="s">
        <v>174</v>
      </c>
      <c r="F63" s="27">
        <v>351427.0</v>
      </c>
      <c r="G63" s="24">
        <v>42.0</v>
      </c>
      <c r="H63" s="28">
        <v>9053.0</v>
      </c>
      <c r="I63" s="25">
        <f t="shared" si="1"/>
        <v>380226</v>
      </c>
      <c r="J63" s="24">
        <v>10.0</v>
      </c>
      <c r="K63" s="26"/>
      <c r="L63" s="26"/>
      <c r="M63" s="24">
        <v>4.0</v>
      </c>
      <c r="N63" s="24">
        <v>2.0</v>
      </c>
      <c r="O63" s="26"/>
      <c r="P63" s="26"/>
      <c r="Q63" s="26"/>
      <c r="R63" s="26"/>
      <c r="S63" s="26"/>
      <c r="T63" s="26"/>
      <c r="U63" s="26"/>
      <c r="V63" s="26"/>
      <c r="W63" s="26"/>
      <c r="X63" s="26"/>
      <c r="Y63" s="26"/>
      <c r="Z63" s="26"/>
      <c r="AA63" s="26"/>
      <c r="AB63" s="26"/>
      <c r="AC63" s="26"/>
      <c r="AD63" s="26"/>
      <c r="AE63" s="26"/>
      <c r="AF63" s="26"/>
      <c r="AG63" s="26"/>
      <c r="AH63" s="24">
        <v>2.0</v>
      </c>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4">
        <v>2.0</v>
      </c>
      <c r="CL63" s="24">
        <v>2.0</v>
      </c>
      <c r="CM63" s="26"/>
      <c r="CN63" s="24">
        <v>15.0</v>
      </c>
      <c r="CO63" s="26"/>
      <c r="CP63" s="26"/>
      <c r="CQ63" s="26"/>
      <c r="CR63" s="26"/>
      <c r="CS63" s="26"/>
      <c r="CT63" s="26"/>
      <c r="CU63" s="26"/>
      <c r="CV63" s="26"/>
      <c r="CW63" s="26"/>
      <c r="CX63" s="24">
        <v>5.0</v>
      </c>
      <c r="CY63" s="26"/>
      <c r="CZ63" s="26"/>
      <c r="DA63" s="26"/>
      <c r="DB63" s="26"/>
      <c r="DC63" s="26"/>
      <c r="DD63" s="26"/>
    </row>
    <row r="64">
      <c r="A64" s="20">
        <v>63.0</v>
      </c>
      <c r="B64" s="20" t="s">
        <v>105</v>
      </c>
      <c r="C64" s="22" t="s">
        <v>106</v>
      </c>
      <c r="D64" s="20">
        <v>3.31000000263E11</v>
      </c>
      <c r="E64" s="20" t="s">
        <v>175</v>
      </c>
      <c r="F64" s="27">
        <v>436353.0</v>
      </c>
      <c r="G64" s="24">
        <v>2.0</v>
      </c>
      <c r="H64" s="28">
        <v>159.0</v>
      </c>
      <c r="I64" s="25">
        <f t="shared" si="1"/>
        <v>318</v>
      </c>
      <c r="J64" s="26"/>
      <c r="K64" s="26"/>
      <c r="L64" s="26"/>
      <c r="M64" s="26"/>
      <c r="N64" s="26"/>
      <c r="O64" s="26"/>
      <c r="P64" s="26"/>
      <c r="Q64" s="24">
        <v>2.0</v>
      </c>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row>
    <row r="65">
      <c r="A65" s="20">
        <v>64.0</v>
      </c>
      <c r="B65" s="20" t="s">
        <v>105</v>
      </c>
      <c r="C65" s="22" t="s">
        <v>106</v>
      </c>
      <c r="D65" s="20">
        <v>3.32000000093E11</v>
      </c>
      <c r="E65" s="20" t="s">
        <v>176</v>
      </c>
      <c r="F65" s="27">
        <v>448819.0</v>
      </c>
      <c r="G65" s="24">
        <v>24.0</v>
      </c>
      <c r="H65" s="28">
        <v>6569.0</v>
      </c>
      <c r="I65" s="25">
        <f t="shared" si="1"/>
        <v>157656</v>
      </c>
      <c r="J65" s="26"/>
      <c r="K65" s="26"/>
      <c r="L65" s="26"/>
      <c r="M65" s="26"/>
      <c r="N65" s="26"/>
      <c r="O65" s="26"/>
      <c r="P65" s="26"/>
      <c r="Q65" s="26"/>
      <c r="R65" s="26"/>
      <c r="S65" s="26"/>
      <c r="T65" s="24">
        <v>1.0</v>
      </c>
      <c r="U65" s="26"/>
      <c r="V65" s="26"/>
      <c r="W65" s="24">
        <v>1.0</v>
      </c>
      <c r="X65" s="26"/>
      <c r="Y65" s="26"/>
      <c r="Z65" s="26"/>
      <c r="AA65" s="26"/>
      <c r="AB65" s="26"/>
      <c r="AC65" s="26"/>
      <c r="AD65" s="26"/>
      <c r="AE65" s="26"/>
      <c r="AF65" s="26"/>
      <c r="AG65" s="26"/>
      <c r="AH65" s="24">
        <v>17.0</v>
      </c>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4">
        <v>3.0</v>
      </c>
      <c r="BZ65" s="26"/>
      <c r="CA65" s="26"/>
      <c r="CB65" s="26"/>
      <c r="CC65" s="26"/>
      <c r="CD65" s="26"/>
      <c r="CE65" s="26"/>
      <c r="CF65" s="26"/>
      <c r="CG65" s="26"/>
      <c r="CH65" s="26"/>
      <c r="CI65" s="26"/>
      <c r="CJ65" s="26"/>
      <c r="CK65" s="26"/>
      <c r="CL65" s="26"/>
      <c r="CM65" s="26"/>
      <c r="CN65" s="26"/>
      <c r="CO65" s="26"/>
      <c r="CP65" s="24">
        <v>2.0</v>
      </c>
      <c r="CQ65" s="26"/>
      <c r="CR65" s="26"/>
      <c r="CS65" s="26"/>
      <c r="CT65" s="26"/>
      <c r="CU65" s="26"/>
      <c r="CV65" s="26"/>
      <c r="CW65" s="26"/>
      <c r="CX65" s="26"/>
      <c r="CY65" s="26"/>
      <c r="CZ65" s="26"/>
      <c r="DA65" s="26"/>
      <c r="DB65" s="26"/>
      <c r="DC65" s="26"/>
      <c r="DD65" s="26"/>
    </row>
    <row r="66">
      <c r="A66" s="20">
        <v>65.0</v>
      </c>
      <c r="B66" s="20" t="s">
        <v>105</v>
      </c>
      <c r="C66" s="22" t="s">
        <v>106</v>
      </c>
      <c r="D66" s="20">
        <v>3.32000000125E11</v>
      </c>
      <c r="E66" s="20" t="s">
        <v>177</v>
      </c>
      <c r="F66" s="27">
        <v>436881.0</v>
      </c>
      <c r="G66" s="24">
        <v>10.0</v>
      </c>
      <c r="H66" s="28">
        <v>5394.62</v>
      </c>
      <c r="I66" s="25">
        <f t="shared" si="1"/>
        <v>53946.2</v>
      </c>
      <c r="J66" s="26"/>
      <c r="K66" s="26"/>
      <c r="L66" s="26"/>
      <c r="M66" s="26"/>
      <c r="N66" s="26"/>
      <c r="O66" s="26"/>
      <c r="P66" s="26"/>
      <c r="Q66" s="26"/>
      <c r="R66" s="26"/>
      <c r="S66" s="26"/>
      <c r="T66" s="26"/>
      <c r="U66" s="26"/>
      <c r="V66" s="26"/>
      <c r="W66" s="24">
        <v>1.0</v>
      </c>
      <c r="X66" s="26"/>
      <c r="Y66" s="26"/>
      <c r="Z66" s="26"/>
      <c r="AA66" s="26"/>
      <c r="AB66" s="26"/>
      <c r="AC66" s="26"/>
      <c r="AD66" s="26"/>
      <c r="AE66" s="26"/>
      <c r="AF66" s="26"/>
      <c r="AG66" s="26"/>
      <c r="AH66" s="24">
        <v>1.0</v>
      </c>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4">
        <v>2.0</v>
      </c>
      <c r="CF66" s="26"/>
      <c r="CG66" s="26"/>
      <c r="CH66" s="26"/>
      <c r="CI66" s="26"/>
      <c r="CJ66" s="26"/>
      <c r="CK66" s="26"/>
      <c r="CL66" s="26"/>
      <c r="CM66" s="26"/>
      <c r="CN66" s="26"/>
      <c r="CO66" s="26"/>
      <c r="CP66" s="26"/>
      <c r="CQ66" s="26"/>
      <c r="CR66" s="26"/>
      <c r="CS66" s="26"/>
      <c r="CT66" s="26"/>
      <c r="CU66" s="24">
        <v>4.0</v>
      </c>
      <c r="CV66" s="26"/>
      <c r="CW66" s="26"/>
      <c r="CX66" s="24">
        <v>2.0</v>
      </c>
      <c r="CY66" s="26"/>
      <c r="CZ66" s="26"/>
      <c r="DA66" s="26"/>
      <c r="DB66" s="26"/>
      <c r="DC66" s="26"/>
      <c r="DD66" s="26"/>
    </row>
    <row r="67">
      <c r="A67" s="20">
        <v>66.0</v>
      </c>
      <c r="B67" s="20" t="s">
        <v>105</v>
      </c>
      <c r="C67" s="22" t="s">
        <v>106</v>
      </c>
      <c r="D67" s="20">
        <v>3.32000000176E11</v>
      </c>
      <c r="E67" s="20" t="s">
        <v>178</v>
      </c>
      <c r="F67" s="27">
        <v>443966.0</v>
      </c>
      <c r="G67" s="24">
        <v>3.0</v>
      </c>
      <c r="H67" s="28">
        <v>2016.04</v>
      </c>
      <c r="I67" s="25">
        <f t="shared" si="1"/>
        <v>6048.12</v>
      </c>
      <c r="J67" s="26"/>
      <c r="K67" s="26"/>
      <c r="L67" s="26"/>
      <c r="M67" s="26"/>
      <c r="N67" s="26"/>
      <c r="O67" s="26"/>
      <c r="P67" s="26"/>
      <c r="Q67" s="26"/>
      <c r="R67" s="26"/>
      <c r="S67" s="26"/>
      <c r="T67" s="24">
        <v>1.0</v>
      </c>
      <c r="U67" s="26"/>
      <c r="V67" s="24">
        <v>2.0</v>
      </c>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row>
    <row r="68">
      <c r="A68" s="20">
        <v>67.0</v>
      </c>
      <c r="B68" s="20" t="s">
        <v>105</v>
      </c>
      <c r="C68" s="22" t="s">
        <v>106</v>
      </c>
      <c r="D68" s="20">
        <v>3.32000000032E11</v>
      </c>
      <c r="E68" s="20" t="s">
        <v>179</v>
      </c>
      <c r="F68" s="27">
        <v>44032.0</v>
      </c>
      <c r="G68" s="24">
        <v>16.0</v>
      </c>
      <c r="H68" s="28">
        <v>841.34</v>
      </c>
      <c r="I68" s="25">
        <f t="shared" si="1"/>
        <v>13461.44</v>
      </c>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4">
        <v>8.0</v>
      </c>
      <c r="AI68" s="26"/>
      <c r="AJ68" s="26"/>
      <c r="AK68" s="26"/>
      <c r="AL68" s="26"/>
      <c r="AM68" s="26"/>
      <c r="AN68" s="26"/>
      <c r="AO68" s="26"/>
      <c r="AP68" s="26"/>
      <c r="AQ68" s="26"/>
      <c r="AR68" s="26"/>
      <c r="AS68" s="26"/>
      <c r="AT68" s="26"/>
      <c r="AU68" s="26"/>
      <c r="AV68" s="24">
        <v>4.0</v>
      </c>
      <c r="AW68" s="24"/>
      <c r="AX68" s="26"/>
      <c r="AY68" s="26"/>
      <c r="AZ68" s="26"/>
      <c r="BA68" s="26"/>
      <c r="BB68" s="26"/>
      <c r="BC68" s="26"/>
      <c r="BD68" s="26"/>
      <c r="BE68" s="26"/>
      <c r="BF68" s="26"/>
      <c r="BG68" s="26"/>
      <c r="BH68" s="26"/>
      <c r="BI68" s="26"/>
      <c r="BJ68" s="26"/>
      <c r="BK68" s="26"/>
      <c r="BL68" s="26"/>
      <c r="BM68" s="26"/>
      <c r="BN68" s="26"/>
      <c r="BO68" s="26"/>
      <c r="BP68" s="24">
        <v>2.0</v>
      </c>
      <c r="BQ68" s="26"/>
      <c r="BR68" s="26"/>
      <c r="BS68" s="26"/>
      <c r="BT68" s="26"/>
      <c r="BU68" s="26"/>
      <c r="BV68" s="26"/>
      <c r="BW68" s="26"/>
      <c r="BX68" s="26"/>
      <c r="BY68" s="26"/>
      <c r="BZ68" s="26"/>
      <c r="CA68" s="26"/>
      <c r="CB68" s="26"/>
      <c r="CC68" s="26"/>
      <c r="CD68" s="26"/>
      <c r="CE68" s="26"/>
      <c r="CF68" s="26"/>
      <c r="CG68" s="26"/>
      <c r="CH68" s="26"/>
      <c r="CI68" s="26"/>
      <c r="CJ68" s="24">
        <v>1.0</v>
      </c>
      <c r="CK68" s="26"/>
      <c r="CL68" s="26"/>
      <c r="CM68" s="26"/>
      <c r="CN68" s="26"/>
      <c r="CO68" s="26"/>
      <c r="CP68" s="26"/>
      <c r="CQ68" s="26"/>
      <c r="CR68" s="26"/>
      <c r="CS68" s="26"/>
      <c r="CT68" s="26"/>
      <c r="CU68" s="26"/>
      <c r="CV68" s="26"/>
      <c r="CW68" s="26"/>
      <c r="CX68" s="26"/>
      <c r="CY68" s="24">
        <v>1.0</v>
      </c>
      <c r="CZ68" s="26"/>
      <c r="DA68" s="26"/>
      <c r="DB68" s="26"/>
      <c r="DC68" s="26"/>
      <c r="DD68" s="26"/>
    </row>
    <row r="69">
      <c r="A69" s="20">
        <v>68.0</v>
      </c>
      <c r="B69" s="20" t="s">
        <v>180</v>
      </c>
      <c r="C69" s="22" t="s">
        <v>106</v>
      </c>
      <c r="D69" s="20">
        <v>3.310000002E11</v>
      </c>
      <c r="E69" s="20" t="s">
        <v>181</v>
      </c>
      <c r="F69" s="27">
        <v>317533.0</v>
      </c>
      <c r="G69" s="24">
        <v>53.0</v>
      </c>
      <c r="H69" s="28">
        <v>73.48</v>
      </c>
      <c r="I69" s="25">
        <f t="shared" si="1"/>
        <v>3894.44</v>
      </c>
      <c r="J69" s="24">
        <v>20.0</v>
      </c>
      <c r="K69" s="26"/>
      <c r="L69" s="26"/>
      <c r="M69" s="26"/>
      <c r="N69" s="24">
        <v>3.0</v>
      </c>
      <c r="O69" s="26"/>
      <c r="P69" s="26"/>
      <c r="Q69" s="26"/>
      <c r="R69" s="26"/>
      <c r="S69" s="26"/>
      <c r="T69" s="24">
        <v>3.0</v>
      </c>
      <c r="U69" s="26"/>
      <c r="V69" s="26"/>
      <c r="W69" s="26"/>
      <c r="X69" s="26"/>
      <c r="Y69" s="26"/>
      <c r="Z69" s="26"/>
      <c r="AA69" s="26"/>
      <c r="AB69" s="26"/>
      <c r="AC69" s="26"/>
      <c r="AD69" s="26"/>
      <c r="AE69" s="26"/>
      <c r="AF69" s="26"/>
      <c r="AG69" s="26"/>
      <c r="AH69" s="24">
        <v>12.0</v>
      </c>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4">
        <v>10.0</v>
      </c>
      <c r="CL69" s="26"/>
      <c r="CM69" s="26"/>
      <c r="CN69" s="26"/>
      <c r="CO69" s="26"/>
      <c r="CP69" s="26"/>
      <c r="CQ69" s="26"/>
      <c r="CR69" s="26"/>
      <c r="CS69" s="26"/>
      <c r="CT69" s="26"/>
      <c r="CU69" s="26"/>
      <c r="CV69" s="26"/>
      <c r="CW69" s="26"/>
      <c r="CX69" s="24">
        <v>5.0</v>
      </c>
      <c r="CY69" s="26"/>
      <c r="CZ69" s="26"/>
      <c r="DA69" s="26"/>
      <c r="DB69" s="26"/>
      <c r="DC69" s="26"/>
      <c r="DD69" s="26"/>
    </row>
    <row r="70">
      <c r="A70" s="20">
        <v>69.0</v>
      </c>
      <c r="B70" s="20" t="s">
        <v>180</v>
      </c>
      <c r="C70" s="22" t="s">
        <v>106</v>
      </c>
      <c r="D70" s="20">
        <v>3.31000000047E11</v>
      </c>
      <c r="E70" s="20" t="s">
        <v>182</v>
      </c>
      <c r="F70" s="27">
        <v>416357.0</v>
      </c>
      <c r="G70" s="24">
        <v>179.0</v>
      </c>
      <c r="H70" s="28">
        <v>24.04</v>
      </c>
      <c r="I70" s="25">
        <f t="shared" si="1"/>
        <v>4303.16</v>
      </c>
      <c r="J70" s="24">
        <v>40.0</v>
      </c>
      <c r="K70" s="26"/>
      <c r="L70" s="26"/>
      <c r="M70" s="26"/>
      <c r="N70" s="24">
        <v>50.0</v>
      </c>
      <c r="O70" s="26"/>
      <c r="P70" s="26"/>
      <c r="Q70" s="26"/>
      <c r="R70" s="26"/>
      <c r="S70" s="26"/>
      <c r="T70" s="26"/>
      <c r="U70" s="26"/>
      <c r="V70" s="26"/>
      <c r="W70" s="26"/>
      <c r="X70" s="26"/>
      <c r="Y70" s="26"/>
      <c r="Z70" s="26"/>
      <c r="AA70" s="26"/>
      <c r="AB70" s="26"/>
      <c r="AC70" s="26"/>
      <c r="AD70" s="26"/>
      <c r="AE70" s="26"/>
      <c r="AF70" s="26"/>
      <c r="AG70" s="26"/>
      <c r="AH70" s="24">
        <f>10+2</f>
        <v>12</v>
      </c>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4">
        <v>10.0</v>
      </c>
      <c r="CL70" s="24">
        <v>4.0</v>
      </c>
      <c r="CM70" s="26"/>
      <c r="CN70" s="24">
        <v>50.0</v>
      </c>
      <c r="CO70" s="26"/>
      <c r="CP70" s="26"/>
      <c r="CQ70" s="26"/>
      <c r="CR70" s="26"/>
      <c r="CS70" s="26"/>
      <c r="CT70" s="26"/>
      <c r="CU70" s="26"/>
      <c r="CV70" s="26"/>
      <c r="CW70" s="26"/>
      <c r="CX70" s="24">
        <f>5+8</f>
        <v>13</v>
      </c>
      <c r="CY70" s="26"/>
      <c r="CZ70" s="26"/>
      <c r="DA70" s="26"/>
      <c r="DB70" s="26"/>
      <c r="DC70" s="26"/>
      <c r="DD70" s="26"/>
    </row>
    <row r="71">
      <c r="A71" s="20">
        <v>70.0</v>
      </c>
      <c r="B71" s="20" t="s">
        <v>105</v>
      </c>
      <c r="C71" s="22" t="s">
        <v>106</v>
      </c>
      <c r="D71" s="20">
        <v>3.32000000233E11</v>
      </c>
      <c r="E71" s="20" t="s">
        <v>183</v>
      </c>
      <c r="F71" s="27">
        <v>218730.0</v>
      </c>
      <c r="G71" s="24">
        <v>1.0</v>
      </c>
      <c r="H71" s="28">
        <v>2882.85</v>
      </c>
      <c r="I71" s="25">
        <f t="shared" si="1"/>
        <v>2882.85</v>
      </c>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4">
        <v>1.0</v>
      </c>
      <c r="DB71" s="26"/>
      <c r="DC71" s="26"/>
      <c r="DD71" s="26"/>
    </row>
    <row r="72" ht="18.0" customHeight="1">
      <c r="A72" s="20">
        <v>71.0</v>
      </c>
      <c r="B72" s="20" t="s">
        <v>105</v>
      </c>
      <c r="C72" s="22" t="s">
        <v>106</v>
      </c>
      <c r="D72" s="20">
        <v>3.32000000234E11</v>
      </c>
      <c r="E72" s="20" t="s">
        <v>184</v>
      </c>
      <c r="F72" s="27">
        <v>354836.0</v>
      </c>
      <c r="G72" s="24">
        <v>1.0</v>
      </c>
      <c r="H72" s="28">
        <v>239.72</v>
      </c>
      <c r="I72" s="25">
        <f t="shared" si="1"/>
        <v>239.72</v>
      </c>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4">
        <v>1.0</v>
      </c>
      <c r="DB72" s="26"/>
      <c r="DC72" s="26"/>
      <c r="DD72" s="26"/>
    </row>
    <row r="73">
      <c r="A73" s="20">
        <v>72.0</v>
      </c>
      <c r="B73" s="20" t="s">
        <v>105</v>
      </c>
      <c r="C73" s="22" t="s">
        <v>106</v>
      </c>
      <c r="D73" s="20">
        <v>3.31000000057E11</v>
      </c>
      <c r="E73" s="20" t="s">
        <v>185</v>
      </c>
      <c r="F73" s="27">
        <v>359854.0</v>
      </c>
      <c r="G73" s="24">
        <v>10.0</v>
      </c>
      <c r="H73" s="28">
        <v>10.0</v>
      </c>
      <c r="I73" s="25">
        <f t="shared" si="1"/>
        <v>100</v>
      </c>
      <c r="J73" s="26"/>
      <c r="K73" s="26"/>
      <c r="L73" s="26"/>
      <c r="M73" s="24">
        <v>10.0</v>
      </c>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row>
    <row r="74">
      <c r="A74" s="20">
        <v>73.0</v>
      </c>
      <c r="B74" s="20" t="s">
        <v>105</v>
      </c>
      <c r="C74" s="22" t="s">
        <v>106</v>
      </c>
      <c r="D74" s="20">
        <v>3.31000000058E11</v>
      </c>
      <c r="E74" s="20" t="s">
        <v>186</v>
      </c>
      <c r="F74" s="27">
        <v>448723.0</v>
      </c>
      <c r="G74" s="24">
        <v>10.0</v>
      </c>
      <c r="H74" s="28">
        <v>280.4</v>
      </c>
      <c r="I74" s="25">
        <f t="shared" si="1"/>
        <v>2804</v>
      </c>
      <c r="J74" s="26"/>
      <c r="K74" s="26"/>
      <c r="L74" s="26"/>
      <c r="M74" s="24">
        <v>10.0</v>
      </c>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row>
    <row r="75" ht="17.25" customHeight="1">
      <c r="A75" s="20">
        <v>74.0</v>
      </c>
      <c r="B75" s="20" t="s">
        <v>105</v>
      </c>
      <c r="C75" s="22" t="s">
        <v>106</v>
      </c>
      <c r="D75" s="20">
        <v>3.31000000059E11</v>
      </c>
      <c r="E75" s="20" t="s">
        <v>187</v>
      </c>
      <c r="F75" s="27">
        <v>434364.0</v>
      </c>
      <c r="G75" s="24">
        <v>4.0</v>
      </c>
      <c r="H75" s="28">
        <v>42.89</v>
      </c>
      <c r="I75" s="25">
        <f t="shared" si="1"/>
        <v>171.56</v>
      </c>
      <c r="J75" s="26"/>
      <c r="K75" s="26"/>
      <c r="L75" s="26"/>
      <c r="M75" s="24">
        <v>4.0</v>
      </c>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row>
    <row r="76">
      <c r="A76" s="20">
        <v>75.0</v>
      </c>
      <c r="B76" s="20" t="s">
        <v>105</v>
      </c>
      <c r="C76" s="22" t="s">
        <v>106</v>
      </c>
      <c r="D76" s="20">
        <v>3.32000000094E11</v>
      </c>
      <c r="E76" s="20" t="s">
        <v>188</v>
      </c>
      <c r="F76" s="27">
        <v>450747.0</v>
      </c>
      <c r="G76" s="24">
        <v>14.0</v>
      </c>
      <c r="H76" s="28">
        <v>6875.0</v>
      </c>
      <c r="I76" s="25">
        <f t="shared" si="1"/>
        <v>96250</v>
      </c>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4">
        <v>4.0</v>
      </c>
      <c r="BG76" s="26"/>
      <c r="BH76" s="26"/>
      <c r="BI76" s="26"/>
      <c r="BJ76" s="26"/>
      <c r="BK76" s="26"/>
      <c r="BL76" s="26"/>
      <c r="BM76" s="26"/>
      <c r="BN76" s="26"/>
      <c r="BO76" s="26"/>
      <c r="BP76" s="26"/>
      <c r="BQ76" s="24">
        <v>5.0</v>
      </c>
      <c r="BR76" s="26"/>
      <c r="BS76" s="26"/>
      <c r="BT76" s="26"/>
      <c r="BU76" s="26"/>
      <c r="BV76" s="26"/>
      <c r="BW76" s="26"/>
      <c r="BX76" s="24">
        <v>4.0</v>
      </c>
      <c r="BY76" s="26"/>
      <c r="BZ76" s="26"/>
      <c r="CA76" s="26"/>
      <c r="CB76" s="26"/>
      <c r="CC76" s="26"/>
      <c r="CD76" s="26"/>
      <c r="CE76" s="26"/>
      <c r="CF76" s="26"/>
      <c r="CG76" s="26"/>
      <c r="CH76" s="26"/>
      <c r="CI76" s="26"/>
      <c r="CJ76" s="26"/>
      <c r="CK76" s="24">
        <v>1.0</v>
      </c>
      <c r="CL76" s="26"/>
      <c r="CM76" s="26"/>
      <c r="CN76" s="26"/>
      <c r="CO76" s="26"/>
      <c r="CP76" s="26"/>
      <c r="CQ76" s="26"/>
      <c r="CR76" s="26"/>
      <c r="CS76" s="26"/>
      <c r="CT76" s="26"/>
      <c r="CU76" s="26"/>
      <c r="CV76" s="26"/>
      <c r="CW76" s="26"/>
      <c r="CX76" s="26"/>
      <c r="CY76" s="26"/>
      <c r="CZ76" s="26"/>
      <c r="DA76" s="26"/>
      <c r="DB76" s="26"/>
      <c r="DC76" s="26"/>
      <c r="DD76" s="26"/>
    </row>
    <row r="77">
      <c r="A77" s="20">
        <v>76.0</v>
      </c>
      <c r="B77" s="20" t="s">
        <v>105</v>
      </c>
      <c r="C77" s="22" t="s">
        <v>106</v>
      </c>
      <c r="D77" s="20">
        <v>3.32000000235E11</v>
      </c>
      <c r="E77" s="20" t="s">
        <v>189</v>
      </c>
      <c r="F77" s="27">
        <v>470684.0</v>
      </c>
      <c r="G77" s="24">
        <v>5.0</v>
      </c>
      <c r="H77" s="28">
        <v>3452.17</v>
      </c>
      <c r="I77" s="25">
        <f t="shared" si="1"/>
        <v>17260.85</v>
      </c>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4">
        <v>4.0</v>
      </c>
      <c r="BT77" s="26"/>
      <c r="BU77" s="26"/>
      <c r="BV77" s="26"/>
      <c r="BW77" s="26"/>
      <c r="BX77" s="26"/>
      <c r="BY77" s="26"/>
      <c r="BZ77" s="26"/>
      <c r="CA77" s="26"/>
      <c r="CB77" s="26"/>
      <c r="CC77" s="26"/>
      <c r="CD77" s="26"/>
      <c r="CE77" s="26"/>
      <c r="CF77" s="24">
        <v>1.0</v>
      </c>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row>
    <row r="78">
      <c r="A78" s="20">
        <v>77.0</v>
      </c>
      <c r="B78" s="20" t="s">
        <v>105</v>
      </c>
      <c r="C78" s="22" t="s">
        <v>190</v>
      </c>
      <c r="D78" s="20">
        <v>3.32000000183E11</v>
      </c>
      <c r="E78" s="20" t="s">
        <v>191</v>
      </c>
      <c r="F78" s="27">
        <v>41629.0</v>
      </c>
      <c r="G78" s="24">
        <v>69.0</v>
      </c>
      <c r="H78" s="28">
        <v>3521.52</v>
      </c>
      <c r="I78" s="25">
        <f t="shared" si="1"/>
        <v>242984.88</v>
      </c>
      <c r="J78" s="26"/>
      <c r="K78" s="26"/>
      <c r="L78" s="26"/>
      <c r="M78" s="26"/>
      <c r="N78" s="26"/>
      <c r="O78" s="26"/>
      <c r="P78" s="26"/>
      <c r="Q78" s="26"/>
      <c r="R78" s="26"/>
      <c r="S78" s="26"/>
      <c r="T78" s="24">
        <v>2.0</v>
      </c>
      <c r="U78" s="26"/>
      <c r="V78" s="26"/>
      <c r="W78" s="26"/>
      <c r="X78" s="26"/>
      <c r="Y78" s="26"/>
      <c r="Z78" s="26"/>
      <c r="AA78" s="26"/>
      <c r="AB78" s="26"/>
      <c r="AC78" s="26"/>
      <c r="AD78" s="26"/>
      <c r="AE78" s="26"/>
      <c r="AF78" s="26"/>
      <c r="AG78" s="26"/>
      <c r="AH78" s="26">
        <f>2+20+3+5+7+5</f>
        <v>42</v>
      </c>
      <c r="AI78" s="26"/>
      <c r="AJ78" s="26"/>
      <c r="AK78" s="26"/>
      <c r="AL78" s="24">
        <v>3.0</v>
      </c>
      <c r="AM78" s="26"/>
      <c r="AN78" s="26"/>
      <c r="AO78" s="26"/>
      <c r="AP78" s="26"/>
      <c r="AQ78" s="26"/>
      <c r="AR78" s="26"/>
      <c r="AS78" s="26"/>
      <c r="AT78" s="26"/>
      <c r="AU78" s="26"/>
      <c r="AV78" s="26"/>
      <c r="AW78" s="26"/>
      <c r="AX78" s="24">
        <v>3.0</v>
      </c>
      <c r="AY78" s="26"/>
      <c r="AZ78" s="26"/>
      <c r="BA78" s="26"/>
      <c r="BB78" s="26"/>
      <c r="BC78" s="26"/>
      <c r="BD78" s="26"/>
      <c r="BE78" s="26"/>
      <c r="BF78" s="26"/>
      <c r="BG78" s="24">
        <v>3.0</v>
      </c>
      <c r="BH78" s="26"/>
      <c r="BI78" s="26"/>
      <c r="BJ78" s="26"/>
      <c r="BK78" s="26"/>
      <c r="BL78" s="26"/>
      <c r="BM78" s="24">
        <v>2.0</v>
      </c>
      <c r="BN78" s="26"/>
      <c r="BO78" s="26"/>
      <c r="BP78" s="26"/>
      <c r="BQ78" s="26"/>
      <c r="BR78" s="26"/>
      <c r="BS78" s="24">
        <v>3.0</v>
      </c>
      <c r="BT78" s="26"/>
      <c r="BU78" s="24">
        <v>2.0</v>
      </c>
      <c r="BV78" s="26"/>
      <c r="BW78" s="26"/>
      <c r="BX78" s="24">
        <v>1.0</v>
      </c>
      <c r="BY78" s="26"/>
      <c r="BZ78" s="26"/>
      <c r="CA78" s="26"/>
      <c r="CB78" s="26"/>
      <c r="CC78" s="26"/>
      <c r="CD78" s="26"/>
      <c r="CE78" s="26"/>
      <c r="CF78" s="26"/>
      <c r="CG78" s="26"/>
      <c r="CH78" s="26"/>
      <c r="CI78" s="26"/>
      <c r="CJ78" s="26"/>
      <c r="CK78" s="24">
        <v>3.0</v>
      </c>
      <c r="CL78" s="26"/>
      <c r="CM78" s="26"/>
      <c r="CN78" s="26"/>
      <c r="CO78" s="26"/>
      <c r="CP78" s="26"/>
      <c r="CQ78" s="24">
        <v>1.0</v>
      </c>
      <c r="CR78" s="26"/>
      <c r="CS78" s="26"/>
      <c r="CT78" s="26"/>
      <c r="CU78" s="24">
        <v>4.0</v>
      </c>
      <c r="CV78" s="26"/>
      <c r="CW78" s="26"/>
      <c r="CX78" s="26"/>
      <c r="CY78" s="26"/>
      <c r="CZ78" s="26"/>
      <c r="DA78" s="26"/>
      <c r="DB78" s="26"/>
      <c r="DC78" s="26"/>
      <c r="DD78" s="26"/>
    </row>
    <row r="79">
      <c r="A79" s="20">
        <v>78.0</v>
      </c>
      <c r="B79" s="20" t="s">
        <v>105</v>
      </c>
      <c r="C79" s="22" t="s">
        <v>190</v>
      </c>
      <c r="D79" s="20">
        <v>3.3200000005E11</v>
      </c>
      <c r="E79" s="20" t="s">
        <v>192</v>
      </c>
      <c r="F79" s="27">
        <v>458571.0</v>
      </c>
      <c r="G79" s="24">
        <v>44.0</v>
      </c>
      <c r="H79" s="28">
        <v>1080.57</v>
      </c>
      <c r="I79" s="25">
        <f t="shared" si="1"/>
        <v>47545.08</v>
      </c>
      <c r="J79" s="26"/>
      <c r="K79" s="26"/>
      <c r="L79" s="26"/>
      <c r="M79" s="26"/>
      <c r="N79" s="26"/>
      <c r="O79" s="26"/>
      <c r="P79" s="26"/>
      <c r="Q79" s="26"/>
      <c r="R79" s="26"/>
      <c r="S79" s="26"/>
      <c r="T79" s="26"/>
      <c r="U79" s="26"/>
      <c r="V79" s="26"/>
      <c r="W79" s="26"/>
      <c r="X79" s="26"/>
      <c r="Y79" s="24">
        <v>3.0</v>
      </c>
      <c r="Z79" s="26"/>
      <c r="AA79" s="26"/>
      <c r="AB79" s="26"/>
      <c r="AC79" s="26"/>
      <c r="AD79" s="26"/>
      <c r="AE79" s="26"/>
      <c r="AF79" s="26"/>
      <c r="AG79" s="26"/>
      <c r="AH79" s="24">
        <v>10.0</v>
      </c>
      <c r="AI79" s="26"/>
      <c r="AJ79" s="26"/>
      <c r="AK79" s="26"/>
      <c r="AL79" s="26"/>
      <c r="AM79" s="26"/>
      <c r="AN79" s="26"/>
      <c r="AO79" s="26"/>
      <c r="AP79" s="26"/>
      <c r="AQ79" s="26"/>
      <c r="AR79" s="26"/>
      <c r="AS79" s="26"/>
      <c r="AT79" s="26"/>
      <c r="AU79" s="26"/>
      <c r="AV79" s="26"/>
      <c r="AW79" s="26"/>
      <c r="AX79" s="26"/>
      <c r="AY79" s="26"/>
      <c r="AZ79" s="24">
        <v>15.0</v>
      </c>
      <c r="BA79" s="26"/>
      <c r="BB79" s="26"/>
      <c r="BC79" s="26"/>
      <c r="BD79" s="26"/>
      <c r="BE79" s="26"/>
      <c r="BF79" s="26"/>
      <c r="BG79" s="26"/>
      <c r="BH79" s="26"/>
      <c r="BI79" s="26"/>
      <c r="BJ79" s="26"/>
      <c r="BK79" s="26"/>
      <c r="BL79" s="24">
        <v>8.0</v>
      </c>
      <c r="BM79" s="26"/>
      <c r="BN79" s="26"/>
      <c r="BO79" s="26"/>
      <c r="BP79" s="26"/>
      <c r="BQ79" s="26"/>
      <c r="BR79" s="26"/>
      <c r="BS79" s="26"/>
      <c r="BT79" s="26"/>
      <c r="BU79" s="26"/>
      <c r="BV79" s="26"/>
      <c r="BW79" s="26"/>
      <c r="BX79" s="24">
        <v>8.0</v>
      </c>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row>
    <row r="80">
      <c r="A80" s="20">
        <v>79.0</v>
      </c>
      <c r="B80" s="20" t="s">
        <v>105</v>
      </c>
      <c r="C80" s="22" t="s">
        <v>190</v>
      </c>
      <c r="D80" s="20">
        <v>3.32000000086E11</v>
      </c>
      <c r="E80" s="20" t="s">
        <v>193</v>
      </c>
      <c r="F80" s="27">
        <v>413585.0</v>
      </c>
      <c r="G80" s="24">
        <v>3.0</v>
      </c>
      <c r="H80" s="28">
        <v>5126.46</v>
      </c>
      <c r="I80" s="25">
        <f t="shared" si="1"/>
        <v>15379.38</v>
      </c>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4">
        <v>2.0</v>
      </c>
      <c r="BH80" s="26"/>
      <c r="BI80" s="26"/>
      <c r="BJ80" s="26"/>
      <c r="BK80" s="26"/>
      <c r="BL80" s="26"/>
      <c r="BM80" s="26"/>
      <c r="BN80" s="26"/>
      <c r="BO80" s="26"/>
      <c r="BP80" s="26"/>
      <c r="BQ80" s="26"/>
      <c r="BR80" s="26"/>
      <c r="BS80" s="24">
        <v>1.0</v>
      </c>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row>
    <row r="81">
      <c r="A81" s="20">
        <v>80.0</v>
      </c>
      <c r="B81" s="20" t="s">
        <v>105</v>
      </c>
      <c r="C81" s="22" t="s">
        <v>190</v>
      </c>
      <c r="D81" s="20">
        <v>3.32000000119E11</v>
      </c>
      <c r="E81" s="20" t="s">
        <v>194</v>
      </c>
      <c r="F81" s="27">
        <v>458791.0</v>
      </c>
      <c r="G81" s="24">
        <v>1.0</v>
      </c>
      <c r="H81" s="28">
        <v>1181.54</v>
      </c>
      <c r="I81" s="25">
        <f t="shared" si="1"/>
        <v>1181.54</v>
      </c>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4">
        <v>1.0</v>
      </c>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row>
    <row r="82" ht="19.5" customHeight="1">
      <c r="A82" s="20">
        <v>81.0</v>
      </c>
      <c r="B82" s="20" t="s">
        <v>105</v>
      </c>
      <c r="C82" s="22" t="s">
        <v>190</v>
      </c>
      <c r="D82" s="20">
        <v>3.32000000148E11</v>
      </c>
      <c r="E82" s="20" t="s">
        <v>195</v>
      </c>
      <c r="F82" s="27">
        <v>405332.0</v>
      </c>
      <c r="G82" s="24">
        <v>12.0</v>
      </c>
      <c r="H82" s="28">
        <v>3686.12</v>
      </c>
      <c r="I82" s="25">
        <f t="shared" si="1"/>
        <v>44233.44</v>
      </c>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4">
        <v>3.0</v>
      </c>
      <c r="AI82" s="26"/>
      <c r="AJ82" s="26"/>
      <c r="AK82" s="26"/>
      <c r="AL82" s="26"/>
      <c r="AM82" s="26"/>
      <c r="AN82" s="26"/>
      <c r="AO82" s="26"/>
      <c r="AP82" s="26"/>
      <c r="AQ82" s="26"/>
      <c r="AR82" s="26"/>
      <c r="AS82" s="26"/>
      <c r="AT82" s="26"/>
      <c r="AU82" s="26"/>
      <c r="AV82" s="26"/>
      <c r="AW82" s="26"/>
      <c r="AX82" s="24">
        <v>1.0</v>
      </c>
      <c r="AY82" s="26"/>
      <c r="AZ82" s="26"/>
      <c r="BA82" s="26"/>
      <c r="BB82" s="26"/>
      <c r="BC82" s="26"/>
      <c r="BD82" s="26"/>
      <c r="BE82" s="26"/>
      <c r="BF82" s="26"/>
      <c r="BG82" s="26"/>
      <c r="BH82" s="26"/>
      <c r="BI82" s="26"/>
      <c r="BJ82" s="26"/>
      <c r="BK82" s="26"/>
      <c r="BL82" s="26"/>
      <c r="BM82" s="26"/>
      <c r="BN82" s="26"/>
      <c r="BO82" s="26"/>
      <c r="BP82" s="26"/>
      <c r="BQ82" s="26"/>
      <c r="BR82" s="26"/>
      <c r="BS82" s="26"/>
      <c r="BT82" s="26"/>
      <c r="BU82" s="24">
        <v>4.0</v>
      </c>
      <c r="BV82" s="26"/>
      <c r="BW82" s="26"/>
      <c r="BX82" s="24">
        <v>2.0</v>
      </c>
      <c r="BY82" s="26"/>
      <c r="BZ82" s="26"/>
      <c r="CA82" s="26"/>
      <c r="CB82" s="26"/>
      <c r="CC82" s="26"/>
      <c r="CD82" s="26"/>
      <c r="CE82" s="24">
        <v>2.0</v>
      </c>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row>
    <row r="83">
      <c r="A83" s="20">
        <v>82.0</v>
      </c>
      <c r="B83" s="20" t="s">
        <v>105</v>
      </c>
      <c r="C83" s="22" t="s">
        <v>190</v>
      </c>
      <c r="D83" s="20">
        <v>3.32000000161E11</v>
      </c>
      <c r="E83" s="20" t="s">
        <v>196</v>
      </c>
      <c r="F83" s="27">
        <v>22098.0</v>
      </c>
      <c r="G83" s="24">
        <v>1.0</v>
      </c>
      <c r="H83" s="28">
        <v>561.25</v>
      </c>
      <c r="I83" s="25">
        <f t="shared" si="1"/>
        <v>561.25</v>
      </c>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4">
        <v>1.0</v>
      </c>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row>
    <row r="84">
      <c r="A84" s="20">
        <v>83.0</v>
      </c>
      <c r="B84" s="20" t="s">
        <v>105</v>
      </c>
      <c r="C84" s="22" t="s">
        <v>190</v>
      </c>
      <c r="D84" s="20">
        <v>3.3100000017E11</v>
      </c>
      <c r="E84" s="20" t="s">
        <v>197</v>
      </c>
      <c r="F84" s="27">
        <v>22098.0</v>
      </c>
      <c r="G84" s="24">
        <f>21</f>
        <v>21</v>
      </c>
      <c r="H84" s="28">
        <v>59.62</v>
      </c>
      <c r="I84" s="25">
        <f t="shared" si="1"/>
        <v>1252.02</v>
      </c>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4">
        <v>5.0</v>
      </c>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4">
        <v>16.0</v>
      </c>
      <c r="CM84" s="26"/>
      <c r="CN84" s="26"/>
      <c r="CO84" s="26"/>
      <c r="CP84" s="26"/>
      <c r="CQ84" s="26"/>
      <c r="CR84" s="26"/>
      <c r="CS84" s="26"/>
      <c r="CT84" s="26"/>
      <c r="CU84" s="26"/>
      <c r="CV84" s="26"/>
      <c r="CW84" s="26"/>
      <c r="CX84" s="26"/>
      <c r="CY84" s="26"/>
      <c r="CZ84" s="26"/>
      <c r="DA84" s="26"/>
      <c r="DB84" s="26"/>
      <c r="DC84" s="26"/>
      <c r="DD84" s="26"/>
    </row>
    <row r="85" ht="27.0" customHeight="1">
      <c r="A85" s="20">
        <v>84.0</v>
      </c>
      <c r="B85" s="20" t="s">
        <v>105</v>
      </c>
      <c r="C85" s="22" t="s">
        <v>190</v>
      </c>
      <c r="D85" s="20">
        <v>3.31000000217E11</v>
      </c>
      <c r="E85" s="20" t="s">
        <v>198</v>
      </c>
      <c r="F85" s="27">
        <v>407480.0</v>
      </c>
      <c r="G85" s="24">
        <v>3.0</v>
      </c>
      <c r="H85" s="28">
        <v>93.93</v>
      </c>
      <c r="I85" s="25">
        <f t="shared" si="1"/>
        <v>281.79</v>
      </c>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4">
        <v>3.0</v>
      </c>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row>
    <row r="86">
      <c r="A86" s="20">
        <v>85.0</v>
      </c>
      <c r="B86" s="20" t="s">
        <v>105</v>
      </c>
      <c r="C86" s="22" t="s">
        <v>190</v>
      </c>
      <c r="D86" s="20">
        <v>3.31000000205E11</v>
      </c>
      <c r="E86" s="20" t="s">
        <v>199</v>
      </c>
      <c r="F86" s="27">
        <v>329185.0</v>
      </c>
      <c r="G86" s="24">
        <v>17.0</v>
      </c>
      <c r="H86" s="28">
        <v>86.66</v>
      </c>
      <c r="I86" s="25">
        <f t="shared" si="1"/>
        <v>1473.22</v>
      </c>
      <c r="J86" s="26"/>
      <c r="K86" s="26"/>
      <c r="L86" s="26"/>
      <c r="M86" s="26"/>
      <c r="N86" s="26"/>
      <c r="O86" s="26"/>
      <c r="P86" s="26"/>
      <c r="Q86" s="26"/>
      <c r="R86" s="26"/>
      <c r="S86" s="24">
        <v>2.0</v>
      </c>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4">
        <v>15.0</v>
      </c>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row>
    <row r="87">
      <c r="A87" s="20">
        <v>86.0</v>
      </c>
      <c r="B87" s="20" t="s">
        <v>105</v>
      </c>
      <c r="C87" s="22" t="s">
        <v>190</v>
      </c>
      <c r="D87" s="20">
        <v>3.31000000218E11</v>
      </c>
      <c r="E87" s="20" t="s">
        <v>200</v>
      </c>
      <c r="F87" s="27">
        <v>133809.0</v>
      </c>
      <c r="G87" s="24">
        <v>20.0</v>
      </c>
      <c r="H87" s="28">
        <v>1500.0</v>
      </c>
      <c r="I87" s="25">
        <f t="shared" si="1"/>
        <v>30000</v>
      </c>
      <c r="J87" s="26"/>
      <c r="K87" s="26"/>
      <c r="L87" s="26"/>
      <c r="M87" s="26"/>
      <c r="N87" s="26"/>
      <c r="O87" s="26"/>
      <c r="P87" s="26"/>
      <c r="Q87" s="26"/>
      <c r="R87" s="26"/>
      <c r="S87" s="26"/>
      <c r="T87" s="26"/>
      <c r="U87" s="24">
        <v>4.0</v>
      </c>
      <c r="V87" s="26"/>
      <c r="W87" s="26"/>
      <c r="X87" s="26"/>
      <c r="Y87" s="26"/>
      <c r="Z87" s="26"/>
      <c r="AA87" s="26"/>
      <c r="AB87" s="26"/>
      <c r="AC87" s="26"/>
      <c r="AD87" s="26"/>
      <c r="AE87" s="26"/>
      <c r="AF87" s="26"/>
      <c r="AG87" s="26"/>
      <c r="AH87" s="24">
        <v>16.0</v>
      </c>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row>
    <row r="88" ht="25.5" customHeight="1">
      <c r="A88" s="20">
        <v>87.0</v>
      </c>
      <c r="B88" s="20" t="s">
        <v>105</v>
      </c>
      <c r="C88" s="22" t="s">
        <v>190</v>
      </c>
      <c r="D88" s="20">
        <v>3.32000000109E11</v>
      </c>
      <c r="E88" s="20" t="s">
        <v>201</v>
      </c>
      <c r="F88" s="27">
        <v>425200.0</v>
      </c>
      <c r="G88" s="24">
        <v>6.0</v>
      </c>
      <c r="H88" s="28">
        <v>929.63</v>
      </c>
      <c r="I88" s="25">
        <f t="shared" si="1"/>
        <v>5577.78</v>
      </c>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4">
        <v>1.0</v>
      </c>
      <c r="AI88" s="26"/>
      <c r="AJ88" s="26"/>
      <c r="AK88" s="26"/>
      <c r="AL88" s="26"/>
      <c r="AM88" s="26"/>
      <c r="AN88" s="26"/>
      <c r="AO88" s="26"/>
      <c r="AP88" s="26"/>
      <c r="AQ88" s="26"/>
      <c r="AR88" s="26"/>
      <c r="AS88" s="26"/>
      <c r="AT88" s="26"/>
      <c r="AU88" s="26"/>
      <c r="AV88" s="26"/>
      <c r="AW88" s="26"/>
      <c r="AX88" s="26"/>
      <c r="AY88" s="24">
        <v>2.0</v>
      </c>
      <c r="AZ88" s="26"/>
      <c r="BA88" s="26"/>
      <c r="BB88" s="24">
        <v>1.0</v>
      </c>
      <c r="BC88" s="26"/>
      <c r="BD88" s="26"/>
      <c r="BE88" s="26"/>
      <c r="BF88" s="24">
        <v>1.0</v>
      </c>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4">
        <v>1.0</v>
      </c>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row>
    <row r="89">
      <c r="A89" s="20">
        <v>88.0</v>
      </c>
      <c r="B89" s="20" t="s">
        <v>105</v>
      </c>
      <c r="C89" s="22" t="s">
        <v>190</v>
      </c>
      <c r="D89" s="20">
        <v>3.31000000219E11</v>
      </c>
      <c r="E89" s="20" t="s">
        <v>202</v>
      </c>
      <c r="F89" s="27">
        <v>321984.0</v>
      </c>
      <c r="G89" s="24">
        <v>39.0</v>
      </c>
      <c r="H89" s="28">
        <v>164.0</v>
      </c>
      <c r="I89" s="25">
        <f t="shared" si="1"/>
        <v>6396</v>
      </c>
      <c r="J89" s="26"/>
      <c r="K89" s="24">
        <v>7.0</v>
      </c>
      <c r="L89" s="26"/>
      <c r="M89" s="26"/>
      <c r="N89" s="26"/>
      <c r="O89" s="26"/>
      <c r="P89" s="26"/>
      <c r="Q89" s="26"/>
      <c r="R89" s="26"/>
      <c r="S89" s="26"/>
      <c r="T89" s="26"/>
      <c r="U89" s="26"/>
      <c r="V89" s="26"/>
      <c r="W89" s="26"/>
      <c r="X89" s="26"/>
      <c r="Y89" s="26"/>
      <c r="Z89" s="26"/>
      <c r="AA89" s="26"/>
      <c r="AB89" s="26"/>
      <c r="AC89" s="26"/>
      <c r="AD89" s="26"/>
      <c r="AE89" s="26"/>
      <c r="AF89" s="26"/>
      <c r="AG89" s="26"/>
      <c r="AH89" s="24">
        <v>2.0</v>
      </c>
      <c r="AI89" s="26"/>
      <c r="AJ89" s="26"/>
      <c r="AK89" s="26"/>
      <c r="AL89" s="24">
        <v>5.0</v>
      </c>
      <c r="AM89" s="26"/>
      <c r="AN89" s="26"/>
      <c r="AO89" s="26"/>
      <c r="AP89" s="26"/>
      <c r="AQ89" s="26"/>
      <c r="AR89" s="26"/>
      <c r="AS89" s="24">
        <v>3.0</v>
      </c>
      <c r="AT89" s="26"/>
      <c r="AU89" s="26"/>
      <c r="AV89" s="26"/>
      <c r="AW89" s="26"/>
      <c r="AX89" s="26"/>
      <c r="AY89" s="26"/>
      <c r="AZ89" s="26"/>
      <c r="BA89" s="26"/>
      <c r="BB89" s="26"/>
      <c r="BC89" s="26"/>
      <c r="BD89" s="26"/>
      <c r="BE89" s="26"/>
      <c r="BF89" s="26"/>
      <c r="BG89" s="26"/>
      <c r="BH89" s="26"/>
      <c r="BI89" s="26"/>
      <c r="BJ89" s="26"/>
      <c r="BK89" s="24">
        <v>4.0</v>
      </c>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4">
        <v>8.0</v>
      </c>
      <c r="CM89" s="26"/>
      <c r="CN89" s="26"/>
      <c r="CO89" s="24">
        <v>10.0</v>
      </c>
      <c r="CP89" s="26"/>
      <c r="CQ89" s="26"/>
      <c r="CR89" s="26"/>
      <c r="CS89" s="26"/>
      <c r="CT89" s="26"/>
      <c r="CU89" s="26"/>
      <c r="CV89" s="26"/>
      <c r="CW89" s="26"/>
      <c r="CX89" s="26"/>
      <c r="CY89" s="26"/>
      <c r="CZ89" s="26"/>
      <c r="DA89" s="26"/>
      <c r="DB89" s="26"/>
      <c r="DC89" s="26"/>
      <c r="DD89" s="26"/>
    </row>
    <row r="90" ht="18.0" customHeight="1">
      <c r="A90" s="20">
        <v>89.0</v>
      </c>
      <c r="B90" s="20" t="s">
        <v>105</v>
      </c>
      <c r="C90" s="22" t="s">
        <v>190</v>
      </c>
      <c r="D90" s="20">
        <v>3.32000000123E11</v>
      </c>
      <c r="E90" s="20" t="s">
        <v>203</v>
      </c>
      <c r="F90" s="27">
        <v>405329.0</v>
      </c>
      <c r="G90" s="24">
        <v>27.0</v>
      </c>
      <c r="H90" s="28">
        <v>903.21</v>
      </c>
      <c r="I90" s="25">
        <f t="shared" si="1"/>
        <v>24386.67</v>
      </c>
      <c r="J90" s="24">
        <v>4.0</v>
      </c>
      <c r="K90" s="26"/>
      <c r="L90" s="26"/>
      <c r="M90" s="26"/>
      <c r="N90" s="26"/>
      <c r="O90" s="26"/>
      <c r="P90" s="26"/>
      <c r="Q90" s="26"/>
      <c r="R90" s="26"/>
      <c r="S90" s="26"/>
      <c r="T90" s="26"/>
      <c r="U90" s="26"/>
      <c r="V90" s="26"/>
      <c r="W90" s="26"/>
      <c r="X90" s="26"/>
      <c r="Y90" s="24">
        <v>1.0</v>
      </c>
      <c r="Z90" s="26"/>
      <c r="AA90" s="26"/>
      <c r="AB90" s="24">
        <v>2.0</v>
      </c>
      <c r="AC90" s="26"/>
      <c r="AD90" s="26"/>
      <c r="AE90" s="26"/>
      <c r="AF90" s="26"/>
      <c r="AG90" s="26"/>
      <c r="AH90" s="24">
        <v>2.0</v>
      </c>
      <c r="AI90" s="26"/>
      <c r="AJ90" s="26"/>
      <c r="AK90" s="26"/>
      <c r="AL90" s="24">
        <v>2.0</v>
      </c>
      <c r="AM90" s="24">
        <v>1.0</v>
      </c>
      <c r="AN90" s="26"/>
      <c r="AO90" s="26"/>
      <c r="AP90" s="26"/>
      <c r="AQ90" s="26"/>
      <c r="AR90" s="26"/>
      <c r="AS90" s="24">
        <v>2.0</v>
      </c>
      <c r="AT90" s="26"/>
      <c r="AU90" s="26"/>
      <c r="AV90" s="26"/>
      <c r="AW90" s="26"/>
      <c r="AX90" s="26"/>
      <c r="AY90" s="24">
        <v>1.0</v>
      </c>
      <c r="AZ90" s="26"/>
      <c r="BA90" s="26"/>
      <c r="BB90" s="24">
        <v>3.0</v>
      </c>
      <c r="BC90" s="26"/>
      <c r="BD90" s="26"/>
      <c r="BE90" s="26"/>
      <c r="BF90" s="24">
        <v>2.0</v>
      </c>
      <c r="BG90" s="26"/>
      <c r="BH90" s="26"/>
      <c r="BI90" s="26"/>
      <c r="BJ90" s="26"/>
      <c r="BK90" s="24">
        <v>1.0</v>
      </c>
      <c r="BL90" s="26"/>
      <c r="BM90" s="26"/>
      <c r="BN90" s="26"/>
      <c r="BO90" s="26"/>
      <c r="BP90" s="26"/>
      <c r="BQ90" s="26"/>
      <c r="BR90" s="26"/>
      <c r="BS90" s="26"/>
      <c r="BT90" s="26"/>
      <c r="BU90" s="26"/>
      <c r="BV90" s="26"/>
      <c r="BW90" s="26"/>
      <c r="BX90" s="24">
        <v>3.0</v>
      </c>
      <c r="BY90" s="26"/>
      <c r="BZ90" s="26"/>
      <c r="CA90" s="26"/>
      <c r="CB90" s="26"/>
      <c r="CC90" s="26"/>
      <c r="CD90" s="26"/>
      <c r="CE90" s="26"/>
      <c r="CF90" s="26"/>
      <c r="CG90" s="26"/>
      <c r="CH90" s="26"/>
      <c r="CI90" s="26"/>
      <c r="CJ90" s="26"/>
      <c r="CK90" s="26"/>
      <c r="CL90" s="26"/>
      <c r="CM90" s="26"/>
      <c r="CN90" s="26"/>
      <c r="CO90" s="24">
        <v>1.0</v>
      </c>
      <c r="CP90" s="26"/>
      <c r="CQ90" s="26"/>
      <c r="CR90" s="26"/>
      <c r="CS90" s="26"/>
      <c r="CT90" s="26"/>
      <c r="CU90" s="26"/>
      <c r="CV90" s="26"/>
      <c r="CW90" s="26"/>
      <c r="CX90" s="24">
        <v>1.0</v>
      </c>
      <c r="CY90" s="26"/>
      <c r="CZ90" s="26"/>
      <c r="DA90" s="26"/>
      <c r="DB90" s="26"/>
      <c r="DC90" s="26"/>
      <c r="DD90" s="24">
        <v>1.0</v>
      </c>
    </row>
    <row r="91" ht="21.0" customHeight="1">
      <c r="A91" s="20">
        <v>90.0</v>
      </c>
      <c r="B91" s="20" t="s">
        <v>105</v>
      </c>
      <c r="C91" s="22" t="s">
        <v>190</v>
      </c>
      <c r="D91" s="20">
        <v>3.32000000239E11</v>
      </c>
      <c r="E91" s="20" t="s">
        <v>204</v>
      </c>
      <c r="F91" s="27">
        <v>295804.0</v>
      </c>
      <c r="G91" s="24">
        <v>6.0</v>
      </c>
      <c r="H91" s="28">
        <v>1916.73</v>
      </c>
      <c r="I91" s="25">
        <f t="shared" si="1"/>
        <v>11500.38</v>
      </c>
      <c r="J91" s="26"/>
      <c r="K91" s="26"/>
      <c r="L91" s="26"/>
      <c r="M91" s="26"/>
      <c r="N91" s="26"/>
      <c r="O91" s="26"/>
      <c r="P91" s="26"/>
      <c r="Q91" s="26"/>
      <c r="R91" s="26"/>
      <c r="S91" s="26"/>
      <c r="T91" s="26"/>
      <c r="U91" s="26"/>
      <c r="V91" s="26"/>
      <c r="W91" s="26"/>
      <c r="X91" s="26"/>
      <c r="Y91" s="26"/>
      <c r="Z91" s="26"/>
      <c r="AA91" s="26"/>
      <c r="AB91" s="24">
        <v>1.0</v>
      </c>
      <c r="AC91" s="26"/>
      <c r="AD91" s="26"/>
      <c r="AE91" s="26"/>
      <c r="AF91" s="26"/>
      <c r="AG91" s="26"/>
      <c r="AH91" s="26"/>
      <c r="AI91" s="26"/>
      <c r="AJ91" s="26"/>
      <c r="AK91" s="26"/>
      <c r="AL91" s="26"/>
      <c r="AM91" s="26"/>
      <c r="AN91" s="26"/>
      <c r="AO91" s="26"/>
      <c r="AP91" s="26"/>
      <c r="AQ91" s="26"/>
      <c r="AR91" s="26"/>
      <c r="AS91" s="24">
        <v>1.0</v>
      </c>
      <c r="AT91" s="26"/>
      <c r="AU91" s="26"/>
      <c r="AV91" s="26"/>
      <c r="AW91" s="26"/>
      <c r="AX91" s="26"/>
      <c r="AY91" s="26"/>
      <c r="AZ91" s="26"/>
      <c r="BA91" s="26"/>
      <c r="BB91" s="24">
        <v>2.0</v>
      </c>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4">
        <v>1.0</v>
      </c>
      <c r="CR91" s="26"/>
      <c r="CS91" s="26"/>
      <c r="CT91" s="26"/>
      <c r="CU91" s="26"/>
      <c r="CV91" s="26"/>
      <c r="CW91" s="26"/>
      <c r="CX91" s="26"/>
      <c r="CY91" s="26"/>
      <c r="CZ91" s="26"/>
      <c r="DA91" s="26"/>
      <c r="DB91" s="26"/>
      <c r="DC91" s="26"/>
      <c r="DD91" s="24">
        <v>1.0</v>
      </c>
    </row>
    <row r="92">
      <c r="A92" s="20">
        <v>91.0</v>
      </c>
      <c r="B92" s="20" t="s">
        <v>105</v>
      </c>
      <c r="C92" s="22" t="s">
        <v>190</v>
      </c>
      <c r="D92" s="20">
        <v>3.32000000165E11</v>
      </c>
      <c r="E92" s="20" t="s">
        <v>205</v>
      </c>
      <c r="F92" s="27">
        <v>282995.0</v>
      </c>
      <c r="G92" s="24">
        <v>4.0</v>
      </c>
      <c r="H92" s="28">
        <v>1336.83</v>
      </c>
      <c r="I92" s="25">
        <f t="shared" si="1"/>
        <v>5347.32</v>
      </c>
      <c r="J92" s="24">
        <v>3.0</v>
      </c>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4">
        <v>1.0</v>
      </c>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row>
    <row r="93">
      <c r="A93" s="20">
        <v>92.0</v>
      </c>
      <c r="B93" s="20" t="s">
        <v>105</v>
      </c>
      <c r="C93" s="22" t="s">
        <v>190</v>
      </c>
      <c r="D93" s="20">
        <v>3.32000000143E11</v>
      </c>
      <c r="E93" s="20" t="s">
        <v>206</v>
      </c>
      <c r="F93" s="33">
        <v>450972.0</v>
      </c>
      <c r="G93" s="24">
        <v>15.0</v>
      </c>
      <c r="H93" s="28">
        <v>1650.85</v>
      </c>
      <c r="I93" s="25">
        <f t="shared" si="1"/>
        <v>24762.75</v>
      </c>
      <c r="J93" s="26"/>
      <c r="K93" s="24">
        <v>1.0</v>
      </c>
      <c r="L93" s="26"/>
      <c r="M93" s="26"/>
      <c r="N93" s="26"/>
      <c r="O93" s="26"/>
      <c r="P93" s="26"/>
      <c r="Q93" s="26"/>
      <c r="R93" s="26"/>
      <c r="S93" s="26"/>
      <c r="T93" s="26"/>
      <c r="U93" s="26"/>
      <c r="V93" s="26"/>
      <c r="W93" s="26"/>
      <c r="X93" s="26"/>
      <c r="Y93" s="26"/>
      <c r="Z93" s="26"/>
      <c r="AA93" s="26"/>
      <c r="AB93" s="26"/>
      <c r="AC93" s="26"/>
      <c r="AD93" s="26"/>
      <c r="AE93" s="26"/>
      <c r="AF93" s="26"/>
      <c r="AG93" s="26"/>
      <c r="AH93" s="24">
        <v>13.0</v>
      </c>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4">
        <v>1.0</v>
      </c>
      <c r="CR93" s="26"/>
      <c r="CS93" s="26"/>
      <c r="CT93" s="26"/>
      <c r="CU93" s="26"/>
      <c r="CV93" s="26"/>
      <c r="CW93" s="26"/>
      <c r="CX93" s="26"/>
      <c r="CY93" s="26"/>
      <c r="CZ93" s="26"/>
      <c r="DA93" s="26"/>
      <c r="DB93" s="26"/>
      <c r="DC93" s="26"/>
      <c r="DD93" s="26"/>
    </row>
    <row r="94" ht="21.75" customHeight="1">
      <c r="A94" s="20">
        <v>93.0</v>
      </c>
      <c r="B94" s="20" t="s">
        <v>105</v>
      </c>
      <c r="C94" s="22" t="s">
        <v>190</v>
      </c>
      <c r="D94" s="20">
        <v>3.32000000154E11</v>
      </c>
      <c r="E94" s="20" t="s">
        <v>207</v>
      </c>
      <c r="F94" s="27">
        <v>311387.0</v>
      </c>
      <c r="G94" s="24">
        <v>1.0</v>
      </c>
      <c r="H94" s="28">
        <v>4256.51</v>
      </c>
      <c r="I94" s="25">
        <f t="shared" si="1"/>
        <v>4256.51</v>
      </c>
      <c r="J94" s="24">
        <v>1.0</v>
      </c>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row>
    <row r="95">
      <c r="A95" s="20">
        <v>94.0</v>
      </c>
      <c r="B95" s="20" t="s">
        <v>105</v>
      </c>
      <c r="C95" s="22" t="s">
        <v>190</v>
      </c>
      <c r="D95" s="20">
        <v>3.32000000114E11</v>
      </c>
      <c r="E95" s="20" t="s">
        <v>208</v>
      </c>
      <c r="F95" s="27">
        <v>450972.0</v>
      </c>
      <c r="G95" s="24">
        <v>5.0</v>
      </c>
      <c r="H95" s="28">
        <v>600.01</v>
      </c>
      <c r="I95" s="25">
        <f t="shared" si="1"/>
        <v>3000.05</v>
      </c>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4">
        <v>3.0</v>
      </c>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4">
        <v>1.0</v>
      </c>
      <c r="CG95" s="26"/>
      <c r="CH95" s="26"/>
      <c r="CI95" s="26"/>
      <c r="CJ95" s="26"/>
      <c r="CK95" s="24">
        <v>1.0</v>
      </c>
      <c r="CL95" s="26"/>
      <c r="CM95" s="26"/>
      <c r="CN95" s="26"/>
      <c r="CO95" s="26"/>
      <c r="CP95" s="26"/>
      <c r="CQ95" s="26"/>
      <c r="CR95" s="26"/>
      <c r="CS95" s="26"/>
      <c r="CT95" s="26"/>
      <c r="CU95" s="26"/>
      <c r="CV95" s="26"/>
      <c r="CW95" s="26"/>
      <c r="CX95" s="26"/>
      <c r="CY95" s="26"/>
      <c r="CZ95" s="26"/>
      <c r="DA95" s="26"/>
      <c r="DB95" s="26"/>
      <c r="DC95" s="26"/>
      <c r="DD95" s="26"/>
    </row>
    <row r="96" ht="23.25" customHeight="1">
      <c r="A96" s="20">
        <v>95.0</v>
      </c>
      <c r="B96" s="20" t="s">
        <v>105</v>
      </c>
      <c r="C96" s="22" t="s">
        <v>190</v>
      </c>
      <c r="D96" s="20">
        <v>3.32000000133E11</v>
      </c>
      <c r="E96" s="20" t="s">
        <v>209</v>
      </c>
      <c r="F96" s="27">
        <v>463056.0</v>
      </c>
      <c r="G96" s="24">
        <v>6.0</v>
      </c>
      <c r="H96" s="28">
        <v>4097.61</v>
      </c>
      <c r="I96" s="25">
        <f t="shared" si="1"/>
        <v>24585.66</v>
      </c>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4">
        <v>3.0</v>
      </c>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4">
        <v>2.0</v>
      </c>
      <c r="CY96" s="26"/>
      <c r="CZ96" s="26"/>
      <c r="DA96" s="26"/>
      <c r="DB96" s="26"/>
      <c r="DC96" s="26"/>
      <c r="DD96" s="24">
        <v>1.0</v>
      </c>
    </row>
    <row r="97">
      <c r="A97" s="20">
        <v>96.0</v>
      </c>
      <c r="B97" s="20" t="s">
        <v>105</v>
      </c>
      <c r="C97" s="22" t="s">
        <v>190</v>
      </c>
      <c r="D97" s="20">
        <v>3.32000000167E11</v>
      </c>
      <c r="E97" s="20" t="s">
        <v>210</v>
      </c>
      <c r="F97" s="27">
        <v>367478.0</v>
      </c>
      <c r="G97" s="24">
        <v>4.0</v>
      </c>
      <c r="H97" s="28">
        <v>244.92</v>
      </c>
      <c r="I97" s="25">
        <f t="shared" si="1"/>
        <v>979.68</v>
      </c>
      <c r="J97" s="24">
        <v>2.0</v>
      </c>
      <c r="K97" s="26"/>
      <c r="L97" s="26"/>
      <c r="M97" s="26"/>
      <c r="N97" s="26"/>
      <c r="O97" s="26"/>
      <c r="P97" s="26"/>
      <c r="Q97" s="26"/>
      <c r="R97" s="26"/>
      <c r="S97" s="26"/>
      <c r="T97" s="26"/>
      <c r="U97" s="26"/>
      <c r="V97" s="26"/>
      <c r="W97" s="26"/>
      <c r="X97" s="26"/>
      <c r="Y97" s="26"/>
      <c r="Z97" s="26"/>
      <c r="AA97" s="26"/>
      <c r="AB97" s="26"/>
      <c r="AC97" s="26"/>
      <c r="AD97" s="26"/>
      <c r="AE97" s="26"/>
      <c r="AF97" s="26"/>
      <c r="AG97" s="26"/>
      <c r="AH97" s="24">
        <v>1.0</v>
      </c>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4">
        <v>1.0</v>
      </c>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row>
    <row r="98">
      <c r="A98" s="20">
        <v>97.0</v>
      </c>
      <c r="B98" s="20" t="s">
        <v>105</v>
      </c>
      <c r="C98" s="22" t="s">
        <v>190</v>
      </c>
      <c r="D98" s="20">
        <v>3.32000000043E11</v>
      </c>
      <c r="E98" s="20" t="s">
        <v>211</v>
      </c>
      <c r="F98" s="27">
        <v>73180.0</v>
      </c>
      <c r="G98" s="24">
        <v>3.0</v>
      </c>
      <c r="H98" s="28">
        <v>147.93</v>
      </c>
      <c r="I98" s="25">
        <f t="shared" si="1"/>
        <v>443.79</v>
      </c>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4">
        <v>3.0</v>
      </c>
      <c r="AW98" s="24"/>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row>
    <row r="99" ht="26.25" customHeight="1">
      <c r="A99" s="20">
        <v>98.0</v>
      </c>
      <c r="B99" s="20" t="s">
        <v>105</v>
      </c>
      <c r="C99" s="22" t="s">
        <v>190</v>
      </c>
      <c r="D99" s="20">
        <v>3.31000000006E11</v>
      </c>
      <c r="E99" s="20" t="s">
        <v>212</v>
      </c>
      <c r="F99" s="27">
        <v>473238.0</v>
      </c>
      <c r="G99" s="24">
        <v>100.0</v>
      </c>
      <c r="H99" s="28">
        <v>16.81</v>
      </c>
      <c r="I99" s="25">
        <f t="shared" si="1"/>
        <v>1681</v>
      </c>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4">
        <v>100.0</v>
      </c>
      <c r="CY99" s="26"/>
      <c r="CZ99" s="26"/>
      <c r="DA99" s="26"/>
      <c r="DB99" s="26"/>
      <c r="DC99" s="26"/>
      <c r="DD99" s="26"/>
    </row>
    <row r="100">
      <c r="A100" s="20">
        <v>99.0</v>
      </c>
      <c r="B100" s="20" t="s">
        <v>105</v>
      </c>
      <c r="C100" s="22" t="s">
        <v>190</v>
      </c>
      <c r="D100" s="20">
        <v>3.31000000124E11</v>
      </c>
      <c r="E100" s="20" t="s">
        <v>213</v>
      </c>
      <c r="F100" s="27">
        <v>401318.0</v>
      </c>
      <c r="G100" s="24">
        <v>4.0</v>
      </c>
      <c r="H100" s="28">
        <v>124.32</v>
      </c>
      <c r="I100" s="25">
        <f t="shared" si="1"/>
        <v>497.28</v>
      </c>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4">
        <v>3.0</v>
      </c>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4">
        <v>1.0</v>
      </c>
      <c r="CL100" s="26"/>
      <c r="CM100" s="26"/>
      <c r="CN100" s="26"/>
      <c r="CO100" s="26"/>
      <c r="CP100" s="26"/>
      <c r="CQ100" s="26"/>
      <c r="CR100" s="26"/>
      <c r="CS100" s="26"/>
      <c r="CT100" s="26"/>
      <c r="CU100" s="26"/>
      <c r="CV100" s="26"/>
      <c r="CW100" s="26"/>
      <c r="CX100" s="26"/>
      <c r="CY100" s="26"/>
      <c r="CZ100" s="26"/>
      <c r="DA100" s="26"/>
      <c r="DB100" s="26"/>
      <c r="DC100" s="26"/>
      <c r="DD100" s="26"/>
    </row>
    <row r="101">
      <c r="A101" s="20">
        <v>100.0</v>
      </c>
      <c r="B101" s="20" t="s">
        <v>105</v>
      </c>
      <c r="C101" s="22" t="s">
        <v>190</v>
      </c>
      <c r="D101" s="20">
        <v>3.32000000113E11</v>
      </c>
      <c r="E101" s="20" t="s">
        <v>214</v>
      </c>
      <c r="F101" s="27">
        <v>462874.0</v>
      </c>
      <c r="G101" s="24">
        <v>3.0</v>
      </c>
      <c r="H101" s="28">
        <v>1945.66</v>
      </c>
      <c r="I101" s="25">
        <f t="shared" si="1"/>
        <v>5836.98</v>
      </c>
      <c r="J101" s="26"/>
      <c r="K101" s="26"/>
      <c r="L101" s="26"/>
      <c r="M101" s="26"/>
      <c r="N101" s="26"/>
      <c r="O101" s="26"/>
      <c r="P101" s="26"/>
      <c r="Q101" s="26"/>
      <c r="R101" s="26"/>
      <c r="S101" s="26"/>
      <c r="T101" s="26"/>
      <c r="U101" s="26"/>
      <c r="V101" s="26"/>
      <c r="W101" s="26"/>
      <c r="X101" s="26"/>
      <c r="Y101" s="24">
        <v>2.0</v>
      </c>
      <c r="Z101" s="26"/>
      <c r="AA101" s="26"/>
      <c r="AB101" s="26"/>
      <c r="AC101" s="26"/>
      <c r="AD101" s="26"/>
      <c r="AE101" s="26"/>
      <c r="AF101" s="26"/>
      <c r="AG101" s="26"/>
      <c r="AH101" s="24">
        <v>1.0</v>
      </c>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row>
    <row r="102">
      <c r="A102" s="20">
        <v>101.0</v>
      </c>
      <c r="B102" s="20" t="s">
        <v>105</v>
      </c>
      <c r="C102" s="22" t="s">
        <v>190</v>
      </c>
      <c r="D102" s="20">
        <v>3.32000000243E11</v>
      </c>
      <c r="E102" s="20" t="s">
        <v>215</v>
      </c>
      <c r="F102" s="27">
        <v>150116.0</v>
      </c>
      <c r="G102" s="24">
        <v>2.0</v>
      </c>
      <c r="H102" s="28">
        <v>872.56</v>
      </c>
      <c r="I102" s="25">
        <f t="shared" si="1"/>
        <v>1745.12</v>
      </c>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4">
        <v>2.0</v>
      </c>
      <c r="DC102" s="26"/>
      <c r="DD102" s="26"/>
    </row>
    <row r="103" ht="25.5" customHeight="1">
      <c r="A103" s="20">
        <v>102.0</v>
      </c>
      <c r="B103" s="20" t="s">
        <v>216</v>
      </c>
      <c r="C103" s="22" t="s">
        <v>190</v>
      </c>
      <c r="D103" s="20">
        <v>3.32000000169E11</v>
      </c>
      <c r="E103" s="20" t="s">
        <v>217</v>
      </c>
      <c r="F103" s="27">
        <v>429383.0</v>
      </c>
      <c r="G103" s="24">
        <v>10.0</v>
      </c>
      <c r="H103" s="28">
        <v>828.17</v>
      </c>
      <c r="I103" s="25">
        <f t="shared" si="1"/>
        <v>8281.7</v>
      </c>
      <c r="J103" s="24">
        <v>2.0</v>
      </c>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4">
        <v>10.0</v>
      </c>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row>
    <row r="104">
      <c r="A104" s="20">
        <v>103.0</v>
      </c>
      <c r="B104" s="20" t="s">
        <v>105</v>
      </c>
      <c r="C104" s="22" t="s">
        <v>190</v>
      </c>
      <c r="D104" s="20">
        <v>3.3100000014E11</v>
      </c>
      <c r="E104" s="20" t="s">
        <v>218</v>
      </c>
      <c r="F104" s="27">
        <v>473385.0</v>
      </c>
      <c r="G104" s="24">
        <v>9.0</v>
      </c>
      <c r="H104" s="28">
        <v>72.7</v>
      </c>
      <c r="I104" s="25">
        <f t="shared" si="1"/>
        <v>654.3</v>
      </c>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4">
        <v>9.0</v>
      </c>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row>
    <row r="105">
      <c r="A105" s="20">
        <v>104.0</v>
      </c>
      <c r="B105" s="20" t="s">
        <v>105</v>
      </c>
      <c r="C105" s="22" t="s">
        <v>190</v>
      </c>
      <c r="D105" s="20">
        <v>3.32000000121E11</v>
      </c>
      <c r="E105" s="20" t="s">
        <v>219</v>
      </c>
      <c r="F105" s="27">
        <v>445858.0</v>
      </c>
      <c r="G105" s="24">
        <v>1.0</v>
      </c>
      <c r="H105" s="28">
        <v>586.93</v>
      </c>
      <c r="I105" s="25">
        <f t="shared" si="1"/>
        <v>586.93</v>
      </c>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4">
        <v>1.0</v>
      </c>
      <c r="CL105" s="26"/>
      <c r="CM105" s="26"/>
      <c r="CN105" s="26"/>
      <c r="CO105" s="26"/>
      <c r="CP105" s="26"/>
      <c r="CQ105" s="26"/>
      <c r="CR105" s="26"/>
      <c r="CS105" s="26"/>
      <c r="CT105" s="26"/>
      <c r="CU105" s="26"/>
      <c r="CV105" s="26"/>
      <c r="CW105" s="26"/>
      <c r="CX105" s="26"/>
      <c r="CY105" s="26"/>
      <c r="CZ105" s="26"/>
      <c r="DA105" s="26"/>
      <c r="DB105" s="26"/>
      <c r="DC105" s="26"/>
      <c r="DD105" s="26"/>
    </row>
    <row r="106">
      <c r="A106" s="20">
        <v>105.0</v>
      </c>
      <c r="B106" s="20" t="s">
        <v>105</v>
      </c>
      <c r="C106" s="22" t="s">
        <v>190</v>
      </c>
      <c r="D106" s="20">
        <v>3.32000000245E11</v>
      </c>
      <c r="E106" s="20" t="s">
        <v>220</v>
      </c>
      <c r="F106" s="27">
        <v>325146.0</v>
      </c>
      <c r="G106" s="24">
        <v>1.0</v>
      </c>
      <c r="H106" s="28">
        <v>5045.72</v>
      </c>
      <c r="I106" s="25">
        <f t="shared" si="1"/>
        <v>5045.72</v>
      </c>
      <c r="J106" s="26"/>
      <c r="K106" s="26"/>
      <c r="L106" s="26"/>
      <c r="M106" s="26"/>
      <c r="N106" s="26"/>
      <c r="O106" s="26"/>
      <c r="P106" s="26"/>
      <c r="Q106" s="26"/>
      <c r="R106" s="26"/>
      <c r="S106" s="26"/>
      <c r="T106" s="26"/>
      <c r="U106" s="26"/>
      <c r="V106" s="26"/>
      <c r="W106" s="26"/>
      <c r="X106" s="26"/>
      <c r="Y106" s="24">
        <v>1.0</v>
      </c>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row>
    <row r="107">
      <c r="A107" s="20">
        <v>106.0</v>
      </c>
      <c r="B107" s="20" t="s">
        <v>105</v>
      </c>
      <c r="C107" s="22" t="s">
        <v>190</v>
      </c>
      <c r="D107" s="20">
        <v>3.32000000197E11</v>
      </c>
      <c r="E107" s="20" t="s">
        <v>221</v>
      </c>
      <c r="F107" s="27">
        <v>476276.0</v>
      </c>
      <c r="G107" s="24">
        <v>8.0</v>
      </c>
      <c r="H107" s="28">
        <v>1046.11</v>
      </c>
      <c r="I107" s="25">
        <f t="shared" si="1"/>
        <v>8368.88</v>
      </c>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4">
        <v>5.0</v>
      </c>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4">
        <v>2.0</v>
      </c>
      <c r="BX107" s="26"/>
      <c r="BY107" s="26"/>
      <c r="BZ107" s="26"/>
      <c r="CA107" s="26"/>
      <c r="CB107" s="26"/>
      <c r="CC107" s="26"/>
      <c r="CD107" s="26"/>
      <c r="CE107" s="26"/>
      <c r="CF107" s="26"/>
      <c r="CG107" s="26"/>
      <c r="CH107" s="26"/>
      <c r="CI107" s="26"/>
      <c r="CJ107" s="26"/>
      <c r="CK107" s="24">
        <v>1.0</v>
      </c>
      <c r="CL107" s="26"/>
      <c r="CM107" s="26"/>
      <c r="CN107" s="26"/>
      <c r="CO107" s="26"/>
      <c r="CP107" s="26"/>
      <c r="CQ107" s="26"/>
      <c r="CR107" s="26"/>
      <c r="CS107" s="26"/>
      <c r="CT107" s="26"/>
      <c r="CU107" s="26"/>
      <c r="CV107" s="26"/>
      <c r="CW107" s="26"/>
      <c r="CX107" s="26"/>
      <c r="CY107" s="26"/>
      <c r="CZ107" s="26"/>
      <c r="DA107" s="26"/>
      <c r="DB107" s="26"/>
      <c r="DC107" s="26"/>
      <c r="DD107" s="26"/>
    </row>
    <row r="108">
      <c r="A108" s="20">
        <v>107.0</v>
      </c>
      <c r="B108" s="20" t="s">
        <v>105</v>
      </c>
      <c r="C108" s="22" t="s">
        <v>190</v>
      </c>
      <c r="D108" s="36">
        <v>3.32000000311E11</v>
      </c>
      <c r="E108" s="20" t="s">
        <v>222</v>
      </c>
      <c r="F108" s="27">
        <v>308793.0</v>
      </c>
      <c r="G108" s="24">
        <v>3.0</v>
      </c>
      <c r="H108" s="28">
        <v>120.0</v>
      </c>
      <c r="I108" s="25">
        <f t="shared" si="1"/>
        <v>360</v>
      </c>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4">
        <v>3.0</v>
      </c>
      <c r="CU108" s="26"/>
      <c r="CV108" s="26"/>
      <c r="CW108" s="26"/>
      <c r="CX108" s="26"/>
      <c r="CY108" s="26"/>
      <c r="CZ108" s="26"/>
      <c r="DA108" s="26"/>
      <c r="DB108" s="26"/>
      <c r="DC108" s="26"/>
      <c r="DD108" s="26"/>
    </row>
    <row r="109">
      <c r="A109" s="20">
        <v>108.0</v>
      </c>
      <c r="B109" s="20" t="s">
        <v>105</v>
      </c>
      <c r="C109" s="22" t="s">
        <v>190</v>
      </c>
      <c r="D109" s="36">
        <v>3.32000000205E11</v>
      </c>
      <c r="E109" s="20" t="s">
        <v>223</v>
      </c>
      <c r="F109" s="33">
        <v>368322.0</v>
      </c>
      <c r="G109" s="24">
        <v>1.0</v>
      </c>
      <c r="H109" s="28">
        <v>558.25</v>
      </c>
      <c r="I109" s="25">
        <f t="shared" si="1"/>
        <v>558.25</v>
      </c>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4">
        <v>1.0</v>
      </c>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row>
    <row r="110">
      <c r="A110" s="20">
        <v>109.0</v>
      </c>
      <c r="B110" s="20" t="s">
        <v>105</v>
      </c>
      <c r="C110" s="22" t="s">
        <v>190</v>
      </c>
      <c r="D110" s="20">
        <v>3.32000000142E11</v>
      </c>
      <c r="E110" s="20" t="s">
        <v>224</v>
      </c>
      <c r="F110" s="33">
        <v>419860.0</v>
      </c>
      <c r="G110" s="24">
        <v>6.0</v>
      </c>
      <c r="H110" s="28">
        <v>250.0</v>
      </c>
      <c r="I110" s="25">
        <f t="shared" si="1"/>
        <v>1500</v>
      </c>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4">
        <v>5.0</v>
      </c>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4">
        <v>1.0</v>
      </c>
      <c r="CL110" s="26"/>
      <c r="CM110" s="26"/>
      <c r="CN110" s="26"/>
      <c r="CO110" s="26"/>
      <c r="CP110" s="26"/>
      <c r="CQ110" s="26"/>
      <c r="CR110" s="26"/>
      <c r="CS110" s="26"/>
      <c r="CT110" s="26"/>
      <c r="CU110" s="26"/>
      <c r="CV110" s="26"/>
      <c r="CW110" s="26"/>
      <c r="CX110" s="26"/>
      <c r="CY110" s="26"/>
      <c r="CZ110" s="26"/>
      <c r="DA110" s="26"/>
      <c r="DB110" s="26"/>
      <c r="DC110" s="26"/>
      <c r="DD110" s="26"/>
    </row>
    <row r="111">
      <c r="A111" s="20">
        <v>110.0</v>
      </c>
      <c r="B111" s="20" t="s">
        <v>105</v>
      </c>
      <c r="C111" s="22" t="s">
        <v>190</v>
      </c>
      <c r="D111" s="20">
        <v>3.31000000182E11</v>
      </c>
      <c r="E111" s="20" t="s">
        <v>225</v>
      </c>
      <c r="F111" s="27">
        <v>453386.0</v>
      </c>
      <c r="G111" s="24">
        <v>3.0</v>
      </c>
      <c r="H111" s="28">
        <v>60.0</v>
      </c>
      <c r="I111" s="25">
        <f t="shared" si="1"/>
        <v>180</v>
      </c>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4">
        <v>3.0</v>
      </c>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row>
    <row r="112">
      <c r="A112" s="20">
        <v>111.0</v>
      </c>
      <c r="B112" s="20" t="s">
        <v>105</v>
      </c>
      <c r="C112" s="22" t="s">
        <v>190</v>
      </c>
      <c r="D112" s="20">
        <v>3.31000000259E11</v>
      </c>
      <c r="E112" s="20" t="s">
        <v>226</v>
      </c>
      <c r="F112" s="27">
        <v>322757.0</v>
      </c>
      <c r="G112" s="24">
        <v>30.0</v>
      </c>
      <c r="H112" s="28">
        <v>31.94</v>
      </c>
      <c r="I112" s="25">
        <f t="shared" si="1"/>
        <v>958.2</v>
      </c>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4">
        <v>30.0</v>
      </c>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row>
    <row r="113">
      <c r="A113" s="20">
        <v>112.0</v>
      </c>
      <c r="B113" s="20" t="s">
        <v>105</v>
      </c>
      <c r="C113" s="22" t="s">
        <v>190</v>
      </c>
      <c r="D113" s="20">
        <v>3.31000000222E11</v>
      </c>
      <c r="E113" s="20" t="s">
        <v>227</v>
      </c>
      <c r="F113" s="27">
        <v>419861.0</v>
      </c>
      <c r="G113" s="24">
        <v>60.0</v>
      </c>
      <c r="H113" s="28">
        <v>13.25</v>
      </c>
      <c r="I113" s="25">
        <f t="shared" si="1"/>
        <v>795</v>
      </c>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4">
        <v>60.0</v>
      </c>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row>
    <row r="114">
      <c r="A114" s="20">
        <v>113.0</v>
      </c>
      <c r="B114" s="20" t="s">
        <v>105</v>
      </c>
      <c r="C114" s="22" t="s">
        <v>190</v>
      </c>
      <c r="D114" s="20">
        <v>3.31000000143E11</v>
      </c>
      <c r="E114" s="20" t="s">
        <v>228</v>
      </c>
      <c r="F114" s="27">
        <v>470259.0</v>
      </c>
      <c r="G114" s="24">
        <v>14.0</v>
      </c>
      <c r="H114" s="28">
        <v>79.78</v>
      </c>
      <c r="I114" s="25">
        <f t="shared" si="1"/>
        <v>1116.92</v>
      </c>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4">
        <v>3.0</v>
      </c>
      <c r="AI114" s="26"/>
      <c r="AJ114" s="26"/>
      <c r="AK114" s="26"/>
      <c r="AL114" s="26"/>
      <c r="AM114" s="26"/>
      <c r="AN114" s="26"/>
      <c r="AO114" s="26"/>
      <c r="AP114" s="26"/>
      <c r="AQ114" s="26"/>
      <c r="AR114" s="26"/>
      <c r="AS114" s="24">
        <v>11.0</v>
      </c>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row>
    <row r="115">
      <c r="A115" s="20">
        <v>114.0</v>
      </c>
      <c r="B115" s="20" t="s">
        <v>105</v>
      </c>
      <c r="C115" s="22" t="s">
        <v>190</v>
      </c>
      <c r="D115" s="20">
        <v>3.32000000173E11</v>
      </c>
      <c r="E115" s="20" t="s">
        <v>229</v>
      </c>
      <c r="F115" s="27">
        <v>470946.0</v>
      </c>
      <c r="G115" s="24">
        <v>6.0</v>
      </c>
      <c r="H115" s="28">
        <v>80.0</v>
      </c>
      <c r="I115" s="25">
        <f t="shared" si="1"/>
        <v>480</v>
      </c>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4">
        <v>6.0</v>
      </c>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4">
        <v>1.0</v>
      </c>
      <c r="CX115" s="26"/>
      <c r="CY115" s="26"/>
      <c r="CZ115" s="26"/>
      <c r="DA115" s="26"/>
      <c r="DB115" s="26"/>
      <c r="DC115" s="26"/>
      <c r="DD115" s="26"/>
    </row>
    <row r="116">
      <c r="A116" s="20">
        <v>115.0</v>
      </c>
      <c r="B116" s="20" t="s">
        <v>105</v>
      </c>
      <c r="C116" s="22" t="s">
        <v>190</v>
      </c>
      <c r="D116" s="20">
        <v>3.32000000192E11</v>
      </c>
      <c r="E116" s="20" t="s">
        <v>230</v>
      </c>
      <c r="F116" s="27">
        <v>311394.0</v>
      </c>
      <c r="G116" s="24">
        <v>1.0</v>
      </c>
      <c r="H116" s="28">
        <v>3561.68</v>
      </c>
      <c r="I116" s="25">
        <f t="shared" si="1"/>
        <v>3561.68</v>
      </c>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row>
    <row r="117" ht="13.5" customHeight="1">
      <c r="A117" s="20">
        <v>116.0</v>
      </c>
      <c r="B117" s="20" t="s">
        <v>105</v>
      </c>
      <c r="C117" s="22" t="s">
        <v>190</v>
      </c>
      <c r="D117" s="20">
        <v>3.32000000011E11</v>
      </c>
      <c r="E117" s="20" t="s">
        <v>231</v>
      </c>
      <c r="F117" s="27">
        <v>444508.0</v>
      </c>
      <c r="G117" s="24">
        <v>1.0</v>
      </c>
      <c r="H117" s="28">
        <v>124.08</v>
      </c>
      <c r="I117" s="25">
        <f t="shared" si="1"/>
        <v>124.08</v>
      </c>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4">
        <v>1.0</v>
      </c>
      <c r="CL117" s="26"/>
      <c r="CM117" s="26"/>
      <c r="CN117" s="26"/>
      <c r="CO117" s="26"/>
      <c r="CP117" s="26"/>
      <c r="CQ117" s="26"/>
      <c r="CR117" s="26"/>
      <c r="CS117" s="26"/>
      <c r="CT117" s="26"/>
      <c r="CU117" s="26"/>
      <c r="CV117" s="26"/>
      <c r="CW117" s="26"/>
      <c r="CX117" s="26"/>
      <c r="CY117" s="26"/>
      <c r="CZ117" s="26"/>
      <c r="DA117" s="26"/>
      <c r="DB117" s="26"/>
      <c r="DC117" s="26"/>
      <c r="DD117" s="26"/>
    </row>
    <row r="118">
      <c r="A118" s="20">
        <v>117.0</v>
      </c>
      <c r="B118" s="20" t="s">
        <v>105</v>
      </c>
      <c r="C118" s="22" t="s">
        <v>190</v>
      </c>
      <c r="D118" s="20">
        <v>3.32000000001E11</v>
      </c>
      <c r="E118" s="20" t="s">
        <v>232</v>
      </c>
      <c r="F118" s="27">
        <v>258579.0</v>
      </c>
      <c r="G118" s="24">
        <v>22.0</v>
      </c>
      <c r="H118" s="28">
        <v>285.0</v>
      </c>
      <c r="I118" s="25">
        <f t="shared" si="1"/>
        <v>6270</v>
      </c>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4">
        <v>21.0</v>
      </c>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4">
        <v>1.0</v>
      </c>
      <c r="DC118" s="26"/>
      <c r="DD118" s="26"/>
    </row>
    <row r="119">
      <c r="A119" s="20">
        <v>118.0</v>
      </c>
      <c r="B119" s="20" t="s">
        <v>105</v>
      </c>
      <c r="C119" s="22" t="s">
        <v>190</v>
      </c>
      <c r="D119" s="36">
        <v>3.32000000177E11</v>
      </c>
      <c r="E119" s="20" t="s">
        <v>233</v>
      </c>
      <c r="F119" s="27">
        <v>471011.0</v>
      </c>
      <c r="G119" s="24">
        <v>22.0</v>
      </c>
      <c r="H119" s="28">
        <v>5000.0</v>
      </c>
      <c r="I119" s="25">
        <f t="shared" si="1"/>
        <v>110000</v>
      </c>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4">
        <v>4.0</v>
      </c>
      <c r="AI119" s="26"/>
      <c r="AJ119" s="26"/>
      <c r="AK119" s="26"/>
      <c r="AL119" s="26"/>
      <c r="AM119" s="24">
        <v>2.0</v>
      </c>
      <c r="AN119" s="26"/>
      <c r="AO119" s="26"/>
      <c r="AP119" s="26"/>
      <c r="AQ119" s="26"/>
      <c r="AR119" s="26"/>
      <c r="AS119" s="26"/>
      <c r="AT119" s="26"/>
      <c r="AU119" s="26"/>
      <c r="AV119" s="24">
        <v>4.0</v>
      </c>
      <c r="AW119" s="24"/>
      <c r="AX119" s="26"/>
      <c r="AY119" s="26"/>
      <c r="AZ119" s="26"/>
      <c r="BA119" s="24">
        <v>2.0</v>
      </c>
      <c r="BB119" s="24">
        <v>1.0</v>
      </c>
      <c r="BC119" s="26"/>
      <c r="BD119" s="26"/>
      <c r="BE119" s="26"/>
      <c r="BF119" s="26"/>
      <c r="BG119" s="26"/>
      <c r="BH119" s="26"/>
      <c r="BI119" s="26"/>
      <c r="BJ119" s="26"/>
      <c r="BK119" s="26"/>
      <c r="BL119" s="24">
        <v>3.0</v>
      </c>
      <c r="BM119" s="24">
        <v>4.0</v>
      </c>
      <c r="BN119" s="26"/>
      <c r="BO119" s="26"/>
      <c r="BP119" s="26"/>
      <c r="BQ119" s="26"/>
      <c r="BR119" s="26"/>
      <c r="BS119" s="26"/>
      <c r="BT119" s="26"/>
      <c r="BU119" s="26"/>
      <c r="BV119" s="26"/>
      <c r="BW119" s="26"/>
      <c r="BX119" s="26"/>
      <c r="BY119" s="26"/>
      <c r="BZ119" s="26"/>
      <c r="CA119" s="26"/>
      <c r="CB119" s="26"/>
      <c r="CC119" s="26"/>
      <c r="CD119" s="26"/>
      <c r="CE119" s="26"/>
      <c r="CF119" s="24">
        <v>1.0</v>
      </c>
      <c r="CG119" s="26"/>
      <c r="CH119" s="26"/>
      <c r="CI119" s="26"/>
      <c r="CJ119" s="26"/>
      <c r="CK119" s="26"/>
      <c r="CL119" s="26"/>
      <c r="CM119" s="26"/>
      <c r="CN119" s="26"/>
      <c r="CO119" s="26"/>
      <c r="CP119" s="26"/>
      <c r="CQ119" s="26"/>
      <c r="CR119" s="26"/>
      <c r="CS119" s="26"/>
      <c r="CT119" s="26"/>
      <c r="CU119" s="26"/>
      <c r="CV119" s="26"/>
      <c r="CW119" s="26"/>
      <c r="CX119" s="26"/>
      <c r="CY119" s="24">
        <v>1.0</v>
      </c>
      <c r="CZ119" s="26"/>
      <c r="DA119" s="26"/>
      <c r="DB119" s="26"/>
      <c r="DC119" s="26"/>
      <c r="DD119" s="26"/>
    </row>
    <row r="120">
      <c r="A120" s="20">
        <v>119.0</v>
      </c>
      <c r="B120" s="20" t="s">
        <v>105</v>
      </c>
      <c r="C120" s="22" t="s">
        <v>190</v>
      </c>
      <c r="D120" s="36">
        <v>3.31000000242E11</v>
      </c>
      <c r="E120" s="20" t="s">
        <v>234</v>
      </c>
      <c r="F120" s="27">
        <v>461900.0</v>
      </c>
      <c r="G120" s="24">
        <v>332.0</v>
      </c>
      <c r="H120" s="28">
        <v>240.0</v>
      </c>
      <c r="I120" s="25">
        <f t="shared" si="1"/>
        <v>79680</v>
      </c>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4">
        <v>2.0</v>
      </c>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4">
        <v>2.0</v>
      </c>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row>
    <row r="121">
      <c r="A121" s="20">
        <v>120.0</v>
      </c>
      <c r="B121" s="20" t="s">
        <v>105</v>
      </c>
      <c r="C121" s="22" t="s">
        <v>190</v>
      </c>
      <c r="D121" s="36">
        <v>3.32000000196E11</v>
      </c>
      <c r="E121" s="20" t="s">
        <v>235</v>
      </c>
      <c r="F121" s="27">
        <v>402542.0</v>
      </c>
      <c r="G121" s="24">
        <v>6.0</v>
      </c>
      <c r="H121" s="28">
        <v>1260.0</v>
      </c>
      <c r="I121" s="25">
        <f t="shared" si="1"/>
        <v>7560</v>
      </c>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4">
        <v>1.0</v>
      </c>
      <c r="AI121" s="26"/>
      <c r="AJ121" s="26"/>
      <c r="AK121" s="26"/>
      <c r="AL121" s="26"/>
      <c r="AM121" s="26"/>
      <c r="AN121" s="26"/>
      <c r="AO121" s="26"/>
      <c r="AP121" s="26"/>
      <c r="AQ121" s="24">
        <v>3.0</v>
      </c>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4">
        <v>1.0</v>
      </c>
      <c r="CG121" s="26"/>
      <c r="CH121" s="26"/>
      <c r="CI121" s="26"/>
      <c r="CJ121" s="26"/>
      <c r="CK121" s="24">
        <v>1.0</v>
      </c>
      <c r="CL121" s="26"/>
      <c r="CM121" s="26"/>
      <c r="CN121" s="26"/>
      <c r="CO121" s="26"/>
      <c r="CP121" s="26"/>
      <c r="CQ121" s="26"/>
      <c r="CR121" s="26"/>
      <c r="CS121" s="26"/>
      <c r="CT121" s="26"/>
      <c r="CU121" s="26"/>
      <c r="CV121" s="26"/>
      <c r="CW121" s="26"/>
      <c r="CX121" s="26"/>
      <c r="CY121" s="26"/>
      <c r="CZ121" s="26"/>
      <c r="DA121" s="26"/>
      <c r="DB121" s="26"/>
      <c r="DC121" s="26"/>
      <c r="DD121" s="26"/>
    </row>
    <row r="122">
      <c r="A122" s="20">
        <v>121.0</v>
      </c>
      <c r="B122" s="20" t="s">
        <v>105</v>
      </c>
      <c r="C122" s="22" t="s">
        <v>190</v>
      </c>
      <c r="D122" s="36">
        <v>3.32000000201E11</v>
      </c>
      <c r="E122" s="20" t="s">
        <v>236</v>
      </c>
      <c r="F122" s="27">
        <v>253906.0</v>
      </c>
      <c r="G122" s="24">
        <v>5.0</v>
      </c>
      <c r="H122" s="28">
        <v>700.0</v>
      </c>
      <c r="I122" s="25">
        <f t="shared" si="1"/>
        <v>3500</v>
      </c>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4">
        <v>3.0</v>
      </c>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4">
        <v>2.0</v>
      </c>
    </row>
    <row r="123">
      <c r="A123" s="20">
        <v>122.0</v>
      </c>
      <c r="B123" s="20" t="s">
        <v>105</v>
      </c>
      <c r="C123" s="22" t="s">
        <v>190</v>
      </c>
      <c r="D123" s="36">
        <v>3.32000000249E11</v>
      </c>
      <c r="E123" s="20" t="s">
        <v>237</v>
      </c>
      <c r="F123" s="27">
        <v>461895.0</v>
      </c>
      <c r="G123" s="24">
        <v>27.0</v>
      </c>
      <c r="H123" s="28">
        <v>215.0</v>
      </c>
      <c r="I123" s="25">
        <f t="shared" si="1"/>
        <v>5805</v>
      </c>
      <c r="J123" s="26"/>
      <c r="K123" s="26"/>
      <c r="L123" s="26"/>
      <c r="M123" s="26"/>
      <c r="N123" s="26"/>
      <c r="O123" s="26"/>
      <c r="P123" s="26"/>
      <c r="Q123" s="26"/>
      <c r="R123" s="26"/>
      <c r="S123" s="24" t="s">
        <v>238</v>
      </c>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4">
        <v>22.0</v>
      </c>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4">
        <v>3.0</v>
      </c>
      <c r="CY123" s="26"/>
      <c r="CZ123" s="26"/>
      <c r="DA123" s="26"/>
      <c r="DB123" s="26"/>
      <c r="DC123" s="26"/>
      <c r="DD123" s="26"/>
    </row>
    <row r="124" ht="16.5" customHeight="1">
      <c r="A124" s="20">
        <v>123.0</v>
      </c>
      <c r="B124" s="20" t="s">
        <v>180</v>
      </c>
      <c r="C124" s="22" t="s">
        <v>190</v>
      </c>
      <c r="D124" s="36">
        <v>3.31000000163E11</v>
      </c>
      <c r="E124" s="20" t="s">
        <v>239</v>
      </c>
      <c r="F124" s="27">
        <v>410348.0</v>
      </c>
      <c r="G124" s="24">
        <v>8.0</v>
      </c>
      <c r="H124" s="28">
        <v>14.5</v>
      </c>
      <c r="I124" s="25">
        <f t="shared" si="1"/>
        <v>116</v>
      </c>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4">
        <v>5.0</v>
      </c>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4">
        <v>3.0</v>
      </c>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row>
    <row r="125">
      <c r="A125" s="20">
        <v>124.0</v>
      </c>
      <c r="B125" s="20" t="s">
        <v>105</v>
      </c>
      <c r="C125" s="22" t="s">
        <v>190</v>
      </c>
      <c r="D125" s="36">
        <v>3.32000000246E11</v>
      </c>
      <c r="E125" s="20" t="s">
        <v>240</v>
      </c>
      <c r="F125" s="27">
        <v>449880.0</v>
      </c>
      <c r="G125" s="24">
        <v>5.0</v>
      </c>
      <c r="H125" s="28">
        <v>1400.0</v>
      </c>
      <c r="I125" s="25">
        <f t="shared" si="1"/>
        <v>7000</v>
      </c>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4">
        <v>1.0</v>
      </c>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row>
    <row r="126" ht="23.25" customHeight="1">
      <c r="A126" s="20">
        <v>125.0</v>
      </c>
      <c r="B126" s="20" t="s">
        <v>105</v>
      </c>
      <c r="C126" s="22" t="s">
        <v>190</v>
      </c>
      <c r="D126" s="20">
        <v>3.32000000317E11</v>
      </c>
      <c r="E126" s="20" t="s">
        <v>241</v>
      </c>
      <c r="F126" s="27">
        <v>24279.0</v>
      </c>
      <c r="G126" s="24">
        <v>2.0</v>
      </c>
      <c r="H126" s="28">
        <v>7612.44</v>
      </c>
      <c r="I126" s="25">
        <f t="shared" si="1"/>
        <v>15224.88</v>
      </c>
      <c r="J126" s="26"/>
      <c r="K126" s="26"/>
      <c r="L126" s="26"/>
      <c r="M126" s="26"/>
      <c r="N126" s="26"/>
      <c r="O126" s="26"/>
      <c r="P126" s="26"/>
      <c r="Q126" s="26"/>
      <c r="R126" s="26"/>
      <c r="S126" s="26"/>
      <c r="T126" s="26"/>
      <c r="U126" s="24">
        <v>10.0</v>
      </c>
      <c r="V126" s="24">
        <v>2.0</v>
      </c>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row>
    <row r="127">
      <c r="A127" s="20">
        <v>126.0</v>
      </c>
      <c r="B127" s="20" t="s">
        <v>105</v>
      </c>
      <c r="C127" s="22" t="s">
        <v>190</v>
      </c>
      <c r="D127" s="36">
        <v>3.32000000227E11</v>
      </c>
      <c r="E127" s="20" t="s">
        <v>242</v>
      </c>
      <c r="F127" s="27">
        <v>374807.0</v>
      </c>
      <c r="G127" s="24">
        <v>7.0</v>
      </c>
      <c r="H127" s="28">
        <v>669.55</v>
      </c>
      <c r="I127" s="25">
        <f t="shared" si="1"/>
        <v>4686.85</v>
      </c>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4">
        <v>1.0</v>
      </c>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4">
        <v>3.0</v>
      </c>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4">
        <v>1.0</v>
      </c>
      <c r="CG127" s="26"/>
      <c r="CH127" s="26"/>
      <c r="CI127" s="26"/>
      <c r="CJ127" s="26"/>
      <c r="CK127" s="24">
        <v>1.0</v>
      </c>
      <c r="CL127" s="26"/>
      <c r="CM127" s="26"/>
      <c r="CN127" s="26"/>
      <c r="CO127" s="26"/>
      <c r="CP127" s="26"/>
      <c r="CQ127" s="24">
        <v>1.0</v>
      </c>
      <c r="CR127" s="26"/>
      <c r="CS127" s="26"/>
      <c r="CT127" s="26"/>
      <c r="CU127" s="26"/>
      <c r="CV127" s="26"/>
      <c r="CW127" s="26"/>
      <c r="CX127" s="26"/>
      <c r="CY127" s="26"/>
      <c r="CZ127" s="26"/>
      <c r="DA127" s="26"/>
      <c r="DB127" s="26"/>
      <c r="DC127" s="26"/>
      <c r="DD127" s="26"/>
    </row>
    <row r="128">
      <c r="A128" s="20">
        <v>127.0</v>
      </c>
      <c r="B128" s="20" t="s">
        <v>105</v>
      </c>
      <c r="C128" s="22" t="s">
        <v>190</v>
      </c>
      <c r="D128" s="36">
        <v>3.32000000092E11</v>
      </c>
      <c r="E128" s="20" t="s">
        <v>243</v>
      </c>
      <c r="F128" s="27">
        <v>440748.0</v>
      </c>
      <c r="G128" s="24">
        <f>27-4-2-2</f>
        <v>19</v>
      </c>
      <c r="H128" s="28">
        <v>5129.0</v>
      </c>
      <c r="I128" s="25">
        <f t="shared" si="1"/>
        <v>97451</v>
      </c>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4">
        <v>5.0</v>
      </c>
      <c r="AJ128" s="26"/>
      <c r="AK128" s="26"/>
      <c r="AL128" s="26"/>
      <c r="AM128" s="24">
        <v>3.0</v>
      </c>
      <c r="AN128" s="26"/>
      <c r="AO128" s="26"/>
      <c r="AP128" s="26"/>
      <c r="AQ128" s="26"/>
      <c r="AR128" s="26"/>
      <c r="AS128" s="26"/>
      <c r="AT128" s="26"/>
      <c r="AU128" s="26"/>
      <c r="AV128" s="26"/>
      <c r="AW128" s="24">
        <v>10.0</v>
      </c>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4"/>
      <c r="BU128" s="24"/>
      <c r="BV128" s="26"/>
      <c r="BW128" s="26"/>
      <c r="BX128" s="24"/>
      <c r="BY128" s="26"/>
      <c r="BZ128" s="26"/>
      <c r="CA128" s="26"/>
      <c r="CB128" s="26"/>
      <c r="CC128" s="26"/>
      <c r="CD128" s="26"/>
      <c r="CE128" s="26"/>
      <c r="CF128" s="26"/>
      <c r="CG128" s="26"/>
      <c r="CH128" s="26"/>
      <c r="CI128" s="26"/>
      <c r="CJ128" s="26"/>
      <c r="CK128" s="26"/>
      <c r="CL128" s="26"/>
      <c r="CM128" s="26"/>
      <c r="CN128" s="26"/>
      <c r="CO128" s="26"/>
      <c r="CP128" s="26"/>
      <c r="CQ128" s="24">
        <v>1.0</v>
      </c>
      <c r="CR128" s="26"/>
      <c r="CS128" s="26"/>
      <c r="CT128" s="26"/>
      <c r="CU128" s="26"/>
      <c r="CV128" s="26"/>
      <c r="CW128" s="26"/>
      <c r="CX128" s="26"/>
      <c r="CY128" s="26"/>
      <c r="CZ128" s="26"/>
      <c r="DA128" s="26"/>
      <c r="DB128" s="26"/>
      <c r="DC128" s="26"/>
      <c r="DD128" s="24"/>
    </row>
    <row r="129">
      <c r="A129" s="20">
        <v>128.0</v>
      </c>
      <c r="B129" s="20" t="s">
        <v>105</v>
      </c>
      <c r="C129" s="22" t="s">
        <v>190</v>
      </c>
      <c r="D129" s="36">
        <v>3.32000000124E11</v>
      </c>
      <c r="E129" s="20" t="s">
        <v>244</v>
      </c>
      <c r="F129" s="27">
        <v>411219.0</v>
      </c>
      <c r="G129" s="24">
        <v>5.0</v>
      </c>
      <c r="H129" s="28">
        <v>3151.39</v>
      </c>
      <c r="I129" s="25">
        <f t="shared" si="1"/>
        <v>15756.95</v>
      </c>
      <c r="J129" s="26"/>
      <c r="K129" s="26"/>
      <c r="L129" s="24">
        <v>1.0</v>
      </c>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4">
        <v>1.0</v>
      </c>
      <c r="AT129" s="26"/>
      <c r="AU129" s="26"/>
      <c r="AV129" s="26"/>
      <c r="AW129" s="26"/>
      <c r="AX129" s="26"/>
      <c r="AY129" s="24">
        <v>1.0</v>
      </c>
      <c r="AZ129" s="26"/>
      <c r="BA129" s="26"/>
      <c r="BB129" s="26"/>
      <c r="BC129" s="26"/>
      <c r="BD129" s="26"/>
      <c r="BE129" s="26"/>
      <c r="BF129" s="24">
        <v>1.0</v>
      </c>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4">
        <v>1.0</v>
      </c>
      <c r="CP129" s="26"/>
      <c r="CQ129" s="26"/>
      <c r="CR129" s="26"/>
      <c r="CS129" s="26"/>
      <c r="CT129" s="26"/>
      <c r="CU129" s="26"/>
      <c r="CV129" s="26"/>
      <c r="CW129" s="26"/>
      <c r="CX129" s="26"/>
      <c r="CY129" s="26"/>
      <c r="CZ129" s="26"/>
      <c r="DA129" s="26"/>
      <c r="DB129" s="26"/>
      <c r="DC129" s="26"/>
      <c r="DD129" s="26"/>
    </row>
    <row r="130">
      <c r="A130" s="20">
        <v>129.0</v>
      </c>
      <c r="B130" s="20" t="s">
        <v>105</v>
      </c>
      <c r="C130" s="22" t="s">
        <v>190</v>
      </c>
      <c r="D130" s="36">
        <v>3.3200000024E11</v>
      </c>
      <c r="E130" s="20" t="s">
        <v>245</v>
      </c>
      <c r="F130" s="27">
        <v>150667.0</v>
      </c>
      <c r="G130" s="24">
        <v>1.0</v>
      </c>
      <c r="H130" s="28">
        <v>786.67</v>
      </c>
      <c r="I130" s="25">
        <f t="shared" si="1"/>
        <v>786.67</v>
      </c>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4">
        <v>1.0</v>
      </c>
      <c r="DC130" s="26"/>
      <c r="DD130" s="26"/>
    </row>
    <row r="131">
      <c r="A131" s="20">
        <v>130.0</v>
      </c>
      <c r="B131" s="20" t="s">
        <v>105</v>
      </c>
      <c r="C131" s="22" t="s">
        <v>190</v>
      </c>
      <c r="D131" s="20">
        <v>3.31000000017E11</v>
      </c>
      <c r="E131" s="20" t="s">
        <v>246</v>
      </c>
      <c r="F131" s="27">
        <v>275207.0</v>
      </c>
      <c r="G131" s="24">
        <v>1.0</v>
      </c>
      <c r="H131" s="28">
        <v>204.65</v>
      </c>
      <c r="I131" s="25">
        <f t="shared" si="1"/>
        <v>204.65</v>
      </c>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4">
        <v>1.0</v>
      </c>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row>
    <row r="132" ht="45.0" customHeight="1">
      <c r="A132" s="20">
        <v>131.0</v>
      </c>
      <c r="B132" s="20" t="s">
        <v>105</v>
      </c>
      <c r="C132" s="22" t="s">
        <v>190</v>
      </c>
      <c r="D132" s="20">
        <v>3.32000000319E11</v>
      </c>
      <c r="E132" s="20" t="s">
        <v>247</v>
      </c>
      <c r="F132" s="27">
        <v>479532.0</v>
      </c>
      <c r="G132" s="24">
        <v>49.0</v>
      </c>
      <c r="H132" s="28">
        <v>730.0</v>
      </c>
      <c r="I132" s="25">
        <f t="shared" si="1"/>
        <v>35770</v>
      </c>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4">
        <v>9.0</v>
      </c>
      <c r="CZ132" s="26"/>
      <c r="DA132" s="26"/>
      <c r="DB132" s="26"/>
      <c r="DC132" s="26"/>
      <c r="DD132" s="24">
        <v>40.0</v>
      </c>
    </row>
    <row r="133" ht="25.5" customHeight="1">
      <c r="A133" s="20">
        <v>132.0</v>
      </c>
      <c r="B133" s="20" t="s">
        <v>105</v>
      </c>
      <c r="C133" s="22" t="s">
        <v>190</v>
      </c>
      <c r="D133" s="20">
        <v>3.32000000315E11</v>
      </c>
      <c r="E133" s="20" t="s">
        <v>248</v>
      </c>
      <c r="F133" s="27">
        <v>604549.0</v>
      </c>
      <c r="G133" s="24">
        <v>4.0</v>
      </c>
      <c r="H133" s="28">
        <v>411.42</v>
      </c>
      <c r="I133" s="25">
        <f t="shared" si="1"/>
        <v>1645.68</v>
      </c>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4">
        <v>4.0</v>
      </c>
      <c r="CO133" s="26"/>
      <c r="CP133" s="26"/>
      <c r="CQ133" s="26"/>
      <c r="CR133" s="26"/>
      <c r="CS133" s="26"/>
      <c r="CT133" s="26"/>
      <c r="CU133" s="26"/>
      <c r="CV133" s="26"/>
      <c r="CW133" s="26"/>
      <c r="CX133" s="26"/>
      <c r="CY133" s="26"/>
      <c r="CZ133" s="26"/>
      <c r="DA133" s="26"/>
      <c r="DB133" s="26"/>
      <c r="DC133" s="26"/>
      <c r="DD133" s="26"/>
    </row>
    <row r="134">
      <c r="A134" s="20">
        <v>133.0</v>
      </c>
      <c r="B134" s="20" t="s">
        <v>105</v>
      </c>
      <c r="C134" s="22" t="s">
        <v>190</v>
      </c>
      <c r="D134" s="20">
        <v>3.32000000163E11</v>
      </c>
      <c r="E134" s="20" t="s">
        <v>249</v>
      </c>
      <c r="F134" s="27">
        <v>328953.0</v>
      </c>
      <c r="G134" s="24">
        <v>2.0</v>
      </c>
      <c r="H134" s="28">
        <v>1827.0</v>
      </c>
      <c r="I134" s="25">
        <f t="shared" si="1"/>
        <v>3654</v>
      </c>
      <c r="J134" s="26"/>
      <c r="K134" s="26"/>
      <c r="L134" s="26"/>
      <c r="M134" s="26"/>
      <c r="N134" s="26"/>
      <c r="O134" s="26"/>
      <c r="P134" s="26"/>
      <c r="Q134" s="26"/>
      <c r="R134" s="26"/>
      <c r="S134" s="26"/>
      <c r="T134" s="26"/>
      <c r="U134" s="26"/>
      <c r="V134" s="26"/>
      <c r="W134" s="26"/>
      <c r="X134" s="24">
        <v>1.0</v>
      </c>
      <c r="Y134" s="26"/>
      <c r="Z134" s="26"/>
      <c r="AA134" s="26"/>
      <c r="AB134" s="26"/>
      <c r="AC134" s="26"/>
      <c r="AD134" s="26"/>
      <c r="AE134" s="26"/>
      <c r="AF134" s="26"/>
      <c r="AG134" s="26"/>
      <c r="AH134" s="26"/>
      <c r="AI134" s="26"/>
      <c r="AJ134" s="26"/>
      <c r="AK134" s="26"/>
      <c r="AL134" s="26"/>
      <c r="AM134" s="26"/>
      <c r="AN134" s="26"/>
      <c r="AO134" s="26"/>
      <c r="AP134" s="26"/>
      <c r="AQ134" s="26"/>
      <c r="AR134" s="26"/>
      <c r="AS134" s="24">
        <v>1.0</v>
      </c>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row>
    <row r="135" ht="22.5" customHeight="1">
      <c r="A135" s="20">
        <v>134.0</v>
      </c>
      <c r="B135" s="20" t="s">
        <v>105</v>
      </c>
      <c r="C135" s="22" t="s">
        <v>190</v>
      </c>
      <c r="D135" s="20">
        <v>3.32000000244E11</v>
      </c>
      <c r="E135" s="20" t="s">
        <v>250</v>
      </c>
      <c r="F135" s="27">
        <v>150533.0</v>
      </c>
      <c r="G135" s="24">
        <v>1.0</v>
      </c>
      <c r="H135" s="28">
        <v>24667.11</v>
      </c>
      <c r="I135" s="25">
        <f t="shared" si="1"/>
        <v>24667.11</v>
      </c>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4">
        <v>1.0</v>
      </c>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row>
    <row r="136">
      <c r="A136" s="20">
        <v>135.0</v>
      </c>
      <c r="B136" s="20" t="s">
        <v>105</v>
      </c>
      <c r="C136" s="22" t="s">
        <v>190</v>
      </c>
      <c r="D136" s="20">
        <v>3.32000000091E11</v>
      </c>
      <c r="E136" s="20" t="s">
        <v>251</v>
      </c>
      <c r="F136" s="27">
        <v>458194.0</v>
      </c>
      <c r="G136" s="24">
        <v>16.0</v>
      </c>
      <c r="H136" s="28">
        <v>1500.0</v>
      </c>
      <c r="I136" s="25">
        <f t="shared" si="1"/>
        <v>24000</v>
      </c>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4">
        <v>2.0</v>
      </c>
      <c r="AI136" s="26"/>
      <c r="AJ136" s="26"/>
      <c r="AK136" s="26"/>
      <c r="AL136" s="26"/>
      <c r="AM136" s="26"/>
      <c r="AN136" s="26"/>
      <c r="AO136" s="26"/>
      <c r="AP136" s="26"/>
      <c r="AQ136" s="26"/>
      <c r="AR136" s="26"/>
      <c r="AS136" s="26"/>
      <c r="AT136" s="26"/>
      <c r="AU136" s="26"/>
      <c r="AV136" s="26"/>
      <c r="AW136" s="26"/>
      <c r="AX136" s="24">
        <v>2.0</v>
      </c>
      <c r="AY136" s="24"/>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4">
        <v>6.0</v>
      </c>
      <c r="BX136" s="26"/>
      <c r="BY136" s="26"/>
      <c r="BZ136" s="26"/>
      <c r="CA136" s="26"/>
      <c r="CB136" s="26"/>
      <c r="CC136" s="26"/>
      <c r="CD136" s="26"/>
      <c r="CE136" s="26"/>
      <c r="CF136" s="26"/>
      <c r="CG136" s="26"/>
      <c r="CH136" s="26"/>
      <c r="CI136" s="26"/>
      <c r="CJ136" s="26"/>
      <c r="CK136" s="26"/>
      <c r="CL136" s="26"/>
      <c r="CM136" s="26"/>
      <c r="CN136" s="26"/>
      <c r="CO136" s="26"/>
      <c r="CP136" s="26"/>
      <c r="CQ136" s="24">
        <v>1.0</v>
      </c>
      <c r="CR136" s="26"/>
      <c r="CS136" s="26"/>
      <c r="CT136" s="26"/>
      <c r="CU136" s="26"/>
      <c r="CV136" s="26"/>
      <c r="CW136" s="24"/>
      <c r="CX136" s="24">
        <v>3.0</v>
      </c>
      <c r="CY136" s="26"/>
      <c r="CZ136" s="26"/>
      <c r="DA136" s="26"/>
      <c r="DB136" s="26"/>
      <c r="DC136" s="26"/>
      <c r="DD136" s="24">
        <v>2.0</v>
      </c>
    </row>
    <row r="137">
      <c r="A137" s="20">
        <v>136.0</v>
      </c>
      <c r="B137" s="20" t="s">
        <v>105</v>
      </c>
      <c r="C137" s="22" t="s">
        <v>190</v>
      </c>
      <c r="D137" s="20">
        <v>3.3100000018E11</v>
      </c>
      <c r="E137" s="20" t="s">
        <v>252</v>
      </c>
      <c r="F137" s="27">
        <v>460122.0</v>
      </c>
      <c r="G137" s="24">
        <v>43.0</v>
      </c>
      <c r="H137" s="28">
        <v>217.0</v>
      </c>
      <c r="I137" s="25">
        <f t="shared" si="1"/>
        <v>9331</v>
      </c>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4">
        <v>1.0</v>
      </c>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4">
        <v>2.0</v>
      </c>
      <c r="BK137" s="26"/>
      <c r="BL137" s="26"/>
      <c r="BM137" s="26"/>
      <c r="BN137" s="26"/>
      <c r="BO137" s="26"/>
      <c r="BP137" s="26"/>
      <c r="BQ137" s="26"/>
      <c r="BR137" s="26"/>
      <c r="BS137" s="24">
        <v>20.0</v>
      </c>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4">
        <v>20.0</v>
      </c>
      <c r="CW137" s="26"/>
      <c r="CX137" s="26"/>
      <c r="CY137" s="26"/>
      <c r="CZ137" s="26"/>
      <c r="DA137" s="26"/>
      <c r="DB137" s="26"/>
      <c r="DC137" s="26"/>
      <c r="DD137" s="26"/>
    </row>
    <row r="138">
      <c r="A138" s="20">
        <v>137.0</v>
      </c>
      <c r="B138" s="20" t="s">
        <v>105</v>
      </c>
      <c r="C138" s="22" t="s">
        <v>190</v>
      </c>
      <c r="D138" s="20">
        <v>3.32000000325E11</v>
      </c>
      <c r="E138" s="20" t="s">
        <v>253</v>
      </c>
      <c r="F138" s="27">
        <v>441483.0</v>
      </c>
      <c r="G138" s="24">
        <v>9.0</v>
      </c>
      <c r="H138" s="28">
        <v>670.0</v>
      </c>
      <c r="I138" s="25">
        <f t="shared" si="1"/>
        <v>6030</v>
      </c>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4">
        <v>4.0</v>
      </c>
      <c r="AI138" s="26"/>
      <c r="AJ138" s="26"/>
      <c r="AK138" s="26"/>
      <c r="AL138" s="26"/>
      <c r="AM138" s="26"/>
      <c r="AN138" s="26"/>
      <c r="AO138" s="26"/>
      <c r="AP138" s="26"/>
      <c r="AQ138" s="26"/>
      <c r="AR138" s="26"/>
      <c r="AS138" s="26"/>
      <c r="AT138" s="26"/>
      <c r="AU138" s="26"/>
      <c r="AV138" s="26"/>
      <c r="AW138" s="26"/>
      <c r="AX138" s="24">
        <v>5.0</v>
      </c>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row>
    <row r="139" ht="18.75" customHeight="1">
      <c r="A139" s="20">
        <v>138.0</v>
      </c>
      <c r="B139" s="20" t="s">
        <v>105</v>
      </c>
      <c r="C139" s="22" t="s">
        <v>190</v>
      </c>
      <c r="D139" s="20">
        <v>3.32000000323E11</v>
      </c>
      <c r="E139" s="20" t="s">
        <v>254</v>
      </c>
      <c r="F139" s="27">
        <v>450440.0</v>
      </c>
      <c r="G139" s="24">
        <v>35.0</v>
      </c>
      <c r="H139" s="28">
        <v>139.29</v>
      </c>
      <c r="I139" s="25">
        <f t="shared" si="1"/>
        <v>4875.15</v>
      </c>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4">
        <v>3.0</v>
      </c>
      <c r="AI139" s="26"/>
      <c r="AJ139" s="26"/>
      <c r="AK139" s="26"/>
      <c r="AL139" s="26"/>
      <c r="AM139" s="24">
        <v>4.0</v>
      </c>
      <c r="AN139" s="26"/>
      <c r="AO139" s="26"/>
      <c r="AP139" s="26"/>
      <c r="AQ139" s="26"/>
      <c r="AR139" s="26"/>
      <c r="AS139" s="26"/>
      <c r="AT139" s="26"/>
      <c r="AU139" s="26"/>
      <c r="AV139" s="24">
        <v>21.0</v>
      </c>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4">
        <v>6.0</v>
      </c>
      <c r="BY139" s="26"/>
      <c r="BZ139" s="26"/>
      <c r="CA139" s="26"/>
      <c r="CB139" s="26"/>
      <c r="CC139" s="26"/>
      <c r="CD139" s="26"/>
      <c r="CE139" s="26"/>
      <c r="CF139" s="26"/>
      <c r="CG139" s="26"/>
      <c r="CH139" s="26"/>
      <c r="CI139" s="26"/>
      <c r="CJ139" s="26"/>
      <c r="CK139" s="26"/>
      <c r="CL139" s="26"/>
      <c r="CM139" s="26"/>
      <c r="CN139" s="26"/>
      <c r="CO139" s="24">
        <v>1.0</v>
      </c>
      <c r="CP139" s="26"/>
      <c r="CQ139" s="26"/>
      <c r="CR139" s="26"/>
      <c r="CS139" s="26"/>
      <c r="CT139" s="26"/>
      <c r="CU139" s="26"/>
      <c r="CV139" s="26"/>
      <c r="CW139" s="26"/>
      <c r="CX139" s="26"/>
      <c r="CY139" s="26"/>
      <c r="CZ139" s="26"/>
      <c r="DA139" s="26"/>
      <c r="DB139" s="26"/>
      <c r="DC139" s="26"/>
      <c r="DD139" s="26"/>
    </row>
    <row r="140">
      <c r="A140" s="20">
        <v>139.0</v>
      </c>
      <c r="B140" s="20" t="s">
        <v>105</v>
      </c>
      <c r="C140" s="22" t="s">
        <v>190</v>
      </c>
      <c r="D140" s="20">
        <v>3.32000000326E11</v>
      </c>
      <c r="E140" s="20" t="s">
        <v>255</v>
      </c>
      <c r="F140" s="27">
        <v>76082.0</v>
      </c>
      <c r="G140" s="24">
        <v>1.0</v>
      </c>
      <c r="H140" s="28">
        <v>28464.19</v>
      </c>
      <c r="I140" s="25">
        <f t="shared" si="1"/>
        <v>28464.19</v>
      </c>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4">
        <v>1.0</v>
      </c>
      <c r="CV140" s="26"/>
      <c r="CW140" s="26"/>
      <c r="CX140" s="26"/>
      <c r="CY140" s="26"/>
      <c r="CZ140" s="26"/>
      <c r="DA140" s="26"/>
      <c r="DB140" s="26"/>
      <c r="DC140" s="26"/>
      <c r="DD140" s="26"/>
    </row>
    <row r="141">
      <c r="A141" s="20">
        <v>140.0</v>
      </c>
      <c r="B141" s="20" t="s">
        <v>105</v>
      </c>
      <c r="C141" s="22" t="s">
        <v>190</v>
      </c>
      <c r="D141" s="20">
        <v>3.32000000032E11</v>
      </c>
      <c r="E141" s="20" t="s">
        <v>256</v>
      </c>
      <c r="F141" s="33">
        <v>44032.0</v>
      </c>
      <c r="G141" s="24">
        <v>2.0</v>
      </c>
      <c r="H141" s="28">
        <v>841.34</v>
      </c>
      <c r="I141" s="25">
        <f t="shared" si="1"/>
        <v>1682.68</v>
      </c>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4">
        <v>2.0</v>
      </c>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row>
    <row r="142" ht="17.25" customHeight="1">
      <c r="A142" s="20">
        <v>141.0</v>
      </c>
      <c r="B142" s="20" t="s">
        <v>105</v>
      </c>
      <c r="C142" s="22" t="s">
        <v>190</v>
      </c>
      <c r="D142" s="20">
        <v>3.32000000324E11</v>
      </c>
      <c r="E142" s="20" t="s">
        <v>257</v>
      </c>
      <c r="F142" s="27">
        <v>480278.0</v>
      </c>
      <c r="G142" s="24">
        <v>4.0</v>
      </c>
      <c r="H142" s="28">
        <v>907.98</v>
      </c>
      <c r="I142" s="25">
        <f t="shared" si="1"/>
        <v>3631.92</v>
      </c>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4">
        <v>4.0</v>
      </c>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row>
    <row r="143" ht="27.75" customHeight="1">
      <c r="A143" s="20">
        <v>142.0</v>
      </c>
      <c r="B143" s="20" t="s">
        <v>105</v>
      </c>
      <c r="C143" s="22" t="s">
        <v>190</v>
      </c>
      <c r="D143" s="37">
        <v>3.3200000012E11</v>
      </c>
      <c r="E143" s="20" t="s">
        <v>258</v>
      </c>
      <c r="F143" s="27">
        <v>444251.0</v>
      </c>
      <c r="G143" s="24">
        <v>3.0</v>
      </c>
      <c r="H143" s="28">
        <v>501.0</v>
      </c>
      <c r="I143" s="25">
        <f t="shared" ref="I143:I152" si="2">H143*G143</f>
        <v>1503</v>
      </c>
      <c r="J143" s="24">
        <v>1.0</v>
      </c>
      <c r="K143" s="26"/>
      <c r="L143" s="26"/>
      <c r="M143" s="26"/>
      <c r="N143" s="26"/>
      <c r="O143" s="26"/>
      <c r="P143" s="26"/>
      <c r="Q143" s="26"/>
      <c r="R143" s="26"/>
      <c r="S143" s="26"/>
      <c r="T143" s="26"/>
      <c r="U143" s="26"/>
      <c r="V143" s="24"/>
      <c r="W143" s="26"/>
      <c r="X143" s="26"/>
      <c r="Y143" s="26"/>
      <c r="Z143" s="26"/>
      <c r="AA143" s="26"/>
      <c r="AB143" s="26"/>
      <c r="AC143" s="26"/>
      <c r="AD143" s="26"/>
      <c r="AE143" s="26"/>
      <c r="AF143" s="26"/>
      <c r="AG143" s="26"/>
      <c r="AH143" s="24"/>
      <c r="AI143" s="24"/>
      <c r="AJ143" s="26"/>
      <c r="AK143" s="26"/>
      <c r="AL143" s="26"/>
      <c r="AM143" s="26"/>
      <c r="AN143" s="26"/>
      <c r="AO143" s="26"/>
      <c r="AP143" s="26"/>
      <c r="AQ143" s="26"/>
      <c r="AR143" s="26"/>
      <c r="AS143" s="24"/>
      <c r="AT143" s="26"/>
      <c r="AU143" s="26"/>
      <c r="AV143" s="26"/>
      <c r="AW143" s="26"/>
      <c r="AX143" s="26"/>
      <c r="AY143" s="26"/>
      <c r="AZ143" s="26"/>
      <c r="BA143" s="26"/>
      <c r="BB143" s="26"/>
      <c r="BC143" s="26"/>
      <c r="BD143" s="26"/>
      <c r="BE143" s="26"/>
      <c r="BF143" s="26"/>
      <c r="BG143" s="26"/>
      <c r="BH143" s="26"/>
      <c r="BI143" s="26"/>
      <c r="BJ143" s="24">
        <v>1.0</v>
      </c>
      <c r="BK143" s="24"/>
      <c r="BL143" s="26"/>
      <c r="BM143" s="26"/>
      <c r="BN143" s="26"/>
      <c r="BO143" s="26"/>
      <c r="BP143" s="24"/>
      <c r="BQ143" s="26"/>
      <c r="BR143" s="26"/>
      <c r="BS143" s="26"/>
      <c r="BT143" s="26"/>
      <c r="BU143" s="26"/>
      <c r="BV143" s="26"/>
      <c r="BW143" s="26"/>
      <c r="BX143" s="26"/>
      <c r="BY143" s="26"/>
      <c r="BZ143" s="26"/>
      <c r="CA143" s="26"/>
      <c r="CB143" s="26"/>
      <c r="CC143" s="26"/>
      <c r="CD143" s="26"/>
      <c r="CE143" s="24">
        <v>1.0</v>
      </c>
      <c r="CF143" s="26"/>
      <c r="CG143" s="26"/>
      <c r="CH143" s="26"/>
      <c r="CI143" s="26"/>
      <c r="CJ143" s="26"/>
      <c r="CK143" s="26"/>
      <c r="CL143" s="24"/>
      <c r="CM143" s="26"/>
      <c r="CN143" s="26"/>
      <c r="CO143" s="26"/>
      <c r="CP143" s="26"/>
      <c r="CQ143" s="26"/>
      <c r="CR143" s="26"/>
      <c r="CS143" s="26"/>
      <c r="CT143" s="26"/>
      <c r="CU143" s="26"/>
      <c r="CV143" s="26"/>
      <c r="CW143" s="26"/>
      <c r="CX143" s="26"/>
      <c r="CY143" s="26"/>
      <c r="CZ143" s="26"/>
      <c r="DA143" s="26"/>
      <c r="DB143" s="26"/>
      <c r="DC143" s="26"/>
      <c r="DD143" s="26"/>
    </row>
    <row r="144" ht="27.75" customHeight="1">
      <c r="A144" s="20">
        <v>143.0</v>
      </c>
      <c r="B144" s="20" t="s">
        <v>105</v>
      </c>
      <c r="C144" s="22" t="s">
        <v>190</v>
      </c>
      <c r="D144" s="20">
        <v>3.32000000327E11</v>
      </c>
      <c r="E144" s="20" t="s">
        <v>259</v>
      </c>
      <c r="F144" s="27">
        <v>150225.0</v>
      </c>
      <c r="G144" s="24">
        <v>1.0</v>
      </c>
      <c r="H144" s="28"/>
      <c r="I144" s="25">
        <f t="shared" si="2"/>
        <v>0</v>
      </c>
      <c r="J144" s="26"/>
      <c r="K144" s="26"/>
      <c r="L144" s="26"/>
      <c r="M144" s="26"/>
      <c r="N144" s="26"/>
      <c r="O144" s="26"/>
      <c r="P144" s="26"/>
      <c r="Q144" s="26"/>
      <c r="R144" s="26"/>
      <c r="S144" s="26"/>
      <c r="T144" s="26"/>
      <c r="U144" s="26"/>
      <c r="V144" s="24"/>
      <c r="W144" s="26"/>
      <c r="X144" s="26"/>
      <c r="Y144" s="26"/>
      <c r="Z144" s="26"/>
      <c r="AA144" s="26"/>
      <c r="AB144" s="26"/>
      <c r="AC144" s="26"/>
      <c r="AD144" s="26"/>
      <c r="AE144" s="26"/>
      <c r="AF144" s="26"/>
      <c r="AG144" s="26"/>
      <c r="AH144" s="24"/>
      <c r="AI144" s="24"/>
      <c r="AJ144" s="26"/>
      <c r="AK144" s="26"/>
      <c r="AL144" s="26"/>
      <c r="AM144" s="26"/>
      <c r="AN144" s="26"/>
      <c r="AO144" s="26"/>
      <c r="AP144" s="26"/>
      <c r="AQ144" s="26"/>
      <c r="AR144" s="26"/>
      <c r="AS144" s="24"/>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4"/>
      <c r="BQ144" s="26"/>
      <c r="BR144" s="26"/>
      <c r="BS144" s="26"/>
      <c r="BT144" s="26"/>
      <c r="BU144" s="26"/>
      <c r="BV144" s="26"/>
      <c r="BW144" s="26"/>
      <c r="BX144" s="26"/>
      <c r="BY144" s="26"/>
      <c r="BZ144" s="26"/>
      <c r="CA144" s="26"/>
      <c r="CB144" s="26"/>
      <c r="CC144" s="26"/>
      <c r="CD144" s="26"/>
      <c r="CE144" s="26"/>
      <c r="CF144" s="26"/>
      <c r="CG144" s="26"/>
      <c r="CH144" s="26"/>
      <c r="CI144" s="26"/>
      <c r="CJ144" s="26"/>
      <c r="CK144" s="24">
        <v>1.0</v>
      </c>
      <c r="CL144" s="24"/>
      <c r="CM144" s="26"/>
      <c r="CN144" s="26"/>
      <c r="CO144" s="26"/>
      <c r="CP144" s="26"/>
      <c r="CQ144" s="26"/>
      <c r="CR144" s="26"/>
      <c r="CS144" s="26"/>
      <c r="CT144" s="26"/>
      <c r="CU144" s="26"/>
      <c r="CV144" s="26"/>
      <c r="CW144" s="26"/>
      <c r="CX144" s="26"/>
      <c r="CY144" s="26"/>
      <c r="CZ144" s="26"/>
      <c r="DA144" s="26"/>
      <c r="DB144" s="26"/>
      <c r="DC144" s="26"/>
      <c r="DD144" s="26"/>
    </row>
    <row r="145" ht="27.75" customHeight="1">
      <c r="A145" s="20">
        <v>144.0</v>
      </c>
      <c r="B145" s="20" t="s">
        <v>105</v>
      </c>
      <c r="C145" s="22" t="s">
        <v>190</v>
      </c>
      <c r="D145" s="20">
        <v>3.32000000059E11</v>
      </c>
      <c r="E145" s="38" t="s">
        <v>260</v>
      </c>
      <c r="F145" s="23" t="s">
        <v>261</v>
      </c>
      <c r="G145" s="24">
        <v>4.0</v>
      </c>
      <c r="H145" s="28">
        <v>4000.0</v>
      </c>
      <c r="I145" s="25">
        <f t="shared" si="2"/>
        <v>16000</v>
      </c>
      <c r="J145" s="26"/>
      <c r="K145" s="26"/>
      <c r="L145" s="26"/>
      <c r="M145" s="26"/>
      <c r="N145" s="26"/>
      <c r="O145" s="26"/>
      <c r="P145" s="26"/>
      <c r="Q145" s="26"/>
      <c r="R145" s="26"/>
      <c r="S145" s="26"/>
      <c r="T145" s="26"/>
      <c r="U145" s="26"/>
      <c r="V145" s="24"/>
      <c r="W145" s="26"/>
      <c r="X145" s="26"/>
      <c r="Y145" s="26"/>
      <c r="Z145" s="26"/>
      <c r="AA145" s="26"/>
      <c r="AB145" s="26"/>
      <c r="AC145" s="26"/>
      <c r="AD145" s="26"/>
      <c r="AE145" s="26"/>
      <c r="AF145" s="26"/>
      <c r="AG145" s="26"/>
      <c r="AH145" s="24"/>
      <c r="AI145" s="24"/>
      <c r="AJ145" s="26"/>
      <c r="AK145" s="26"/>
      <c r="AL145" s="26"/>
      <c r="AM145" s="26"/>
      <c r="AN145" s="26"/>
      <c r="AO145" s="26"/>
      <c r="AP145" s="26"/>
      <c r="AQ145" s="26"/>
      <c r="AR145" s="26"/>
      <c r="AS145" s="24">
        <v>4.0</v>
      </c>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4"/>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4"/>
      <c r="CM145" s="26"/>
      <c r="CN145" s="26"/>
      <c r="CO145" s="26"/>
      <c r="CP145" s="26"/>
      <c r="CQ145" s="26"/>
      <c r="CR145" s="26"/>
      <c r="CS145" s="26"/>
      <c r="CT145" s="26"/>
      <c r="CU145" s="26"/>
      <c r="CV145" s="26"/>
      <c r="CW145" s="26"/>
      <c r="CX145" s="26"/>
      <c r="CY145" s="26"/>
      <c r="CZ145" s="26"/>
      <c r="DA145" s="26"/>
      <c r="DB145" s="26"/>
      <c r="DC145" s="26"/>
      <c r="DD145" s="26"/>
    </row>
    <row r="146" ht="27.75" customHeight="1">
      <c r="A146" s="20">
        <v>145.0</v>
      </c>
      <c r="B146" s="20" t="s">
        <v>105</v>
      </c>
      <c r="C146" s="22" t="s">
        <v>190</v>
      </c>
      <c r="D146" s="37">
        <v>3.32000000328E11</v>
      </c>
      <c r="E146" s="38" t="s">
        <v>262</v>
      </c>
      <c r="F146" s="23" t="s">
        <v>263</v>
      </c>
      <c r="G146" s="24">
        <v>10.0</v>
      </c>
      <c r="H146" s="28">
        <v>2113.52</v>
      </c>
      <c r="I146" s="25">
        <f t="shared" si="2"/>
        <v>21135.2</v>
      </c>
      <c r="J146" s="26"/>
      <c r="K146" s="26"/>
      <c r="L146" s="26"/>
      <c r="M146" s="26"/>
      <c r="N146" s="26"/>
      <c r="O146" s="26"/>
      <c r="P146" s="26"/>
      <c r="Q146" s="26"/>
      <c r="R146" s="26"/>
      <c r="S146" s="26"/>
      <c r="T146" s="26"/>
      <c r="U146" s="26"/>
      <c r="V146" s="24"/>
      <c r="W146" s="26"/>
      <c r="X146" s="26"/>
      <c r="Y146" s="26"/>
      <c r="Z146" s="26"/>
      <c r="AA146" s="26"/>
      <c r="AB146" s="26"/>
      <c r="AC146" s="26"/>
      <c r="AD146" s="26"/>
      <c r="AE146" s="26"/>
      <c r="AF146" s="26"/>
      <c r="AG146" s="26"/>
      <c r="AH146" s="24"/>
      <c r="AI146" s="24"/>
      <c r="AJ146" s="26"/>
      <c r="AK146" s="26"/>
      <c r="AL146" s="26"/>
      <c r="AM146" s="26"/>
      <c r="AN146" s="26"/>
      <c r="AO146" s="26"/>
      <c r="AP146" s="26"/>
      <c r="AQ146" s="26"/>
      <c r="AR146" s="26"/>
      <c r="AS146" s="24"/>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4"/>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4">
        <v>10.0</v>
      </c>
      <c r="CM146" s="26"/>
      <c r="CN146" s="26"/>
      <c r="CO146" s="26"/>
      <c r="CP146" s="26"/>
      <c r="CQ146" s="26"/>
      <c r="CR146" s="26"/>
      <c r="CS146" s="26"/>
      <c r="CT146" s="26"/>
      <c r="CU146" s="26"/>
      <c r="CV146" s="26"/>
      <c r="CW146" s="26"/>
      <c r="CX146" s="26"/>
      <c r="CY146" s="26"/>
      <c r="CZ146" s="26"/>
      <c r="DA146" s="26"/>
      <c r="DB146" s="26"/>
      <c r="DC146" s="26"/>
      <c r="DD146" s="26"/>
    </row>
    <row r="147" ht="27.75" customHeight="1">
      <c r="A147" s="20">
        <v>146.0</v>
      </c>
      <c r="B147" s="20" t="s">
        <v>105</v>
      </c>
      <c r="C147" s="22" t="s">
        <v>190</v>
      </c>
      <c r="D147" s="20">
        <v>3.31000000077E11</v>
      </c>
      <c r="E147" s="38" t="s">
        <v>264</v>
      </c>
      <c r="F147" s="23" t="s">
        <v>265</v>
      </c>
      <c r="G147" s="24">
        <f>5*20</f>
        <v>100</v>
      </c>
      <c r="H147" s="28">
        <v>1.03</v>
      </c>
      <c r="I147" s="25">
        <f t="shared" si="2"/>
        <v>103</v>
      </c>
      <c r="J147" s="26"/>
      <c r="K147" s="26"/>
      <c r="L147" s="26"/>
      <c r="M147" s="26"/>
      <c r="N147" s="26"/>
      <c r="O147" s="26"/>
      <c r="P147" s="26"/>
      <c r="Q147" s="26"/>
      <c r="R147" s="26"/>
      <c r="S147" s="26"/>
      <c r="T147" s="26"/>
      <c r="U147" s="26"/>
      <c r="V147" s="24"/>
      <c r="W147" s="26"/>
      <c r="X147" s="26"/>
      <c r="Y147" s="26"/>
      <c r="Z147" s="26"/>
      <c r="AA147" s="26"/>
      <c r="AB147" s="26"/>
      <c r="AC147" s="26"/>
      <c r="AD147" s="26"/>
      <c r="AE147" s="26"/>
      <c r="AF147" s="26"/>
      <c r="AG147" s="26"/>
      <c r="AH147" s="24"/>
      <c r="AI147" s="24"/>
      <c r="AJ147" s="26"/>
      <c r="AK147" s="26"/>
      <c r="AL147" s="26"/>
      <c r="AM147" s="26"/>
      <c r="AN147" s="26"/>
      <c r="AO147" s="26"/>
      <c r="AP147" s="26"/>
      <c r="AQ147" s="26"/>
      <c r="AR147" s="26"/>
      <c r="AS147" s="24"/>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4"/>
      <c r="BQ147" s="26"/>
      <c r="BR147" s="26"/>
      <c r="BS147" s="24">
        <v>100.0</v>
      </c>
      <c r="BT147" s="26"/>
      <c r="BU147" s="26"/>
      <c r="BV147" s="26"/>
      <c r="BW147" s="26"/>
      <c r="BX147" s="26"/>
      <c r="BY147" s="26"/>
      <c r="BZ147" s="26"/>
      <c r="CA147" s="26"/>
      <c r="CB147" s="26"/>
      <c r="CC147" s="26"/>
      <c r="CD147" s="26"/>
      <c r="CE147" s="26"/>
      <c r="CF147" s="26"/>
      <c r="CG147" s="26"/>
      <c r="CH147" s="26"/>
      <c r="CI147" s="26"/>
      <c r="CJ147" s="26"/>
      <c r="CK147" s="26"/>
      <c r="CL147" s="24"/>
      <c r="CM147" s="26"/>
      <c r="CN147" s="26"/>
      <c r="CO147" s="26"/>
      <c r="CP147" s="26"/>
      <c r="CQ147" s="26"/>
      <c r="CR147" s="26"/>
      <c r="CS147" s="26"/>
      <c r="CT147" s="26"/>
      <c r="CU147" s="26"/>
      <c r="CV147" s="26"/>
      <c r="CW147" s="26"/>
      <c r="CX147" s="26"/>
      <c r="CY147" s="26"/>
      <c r="CZ147" s="26"/>
      <c r="DA147" s="26"/>
      <c r="DB147" s="26"/>
      <c r="DC147" s="26"/>
      <c r="DD147" s="26"/>
    </row>
    <row r="148" ht="27.75" customHeight="1">
      <c r="A148" s="20">
        <v>147.0</v>
      </c>
      <c r="B148" s="20" t="s">
        <v>105</v>
      </c>
      <c r="C148" s="22" t="s">
        <v>190</v>
      </c>
      <c r="D148" s="20">
        <v>3.31000000091E11</v>
      </c>
      <c r="E148" s="20" t="s">
        <v>266</v>
      </c>
      <c r="F148" s="23" t="s">
        <v>267</v>
      </c>
      <c r="G148" s="24">
        <v>1200.0</v>
      </c>
      <c r="H148" s="28">
        <v>36.85</v>
      </c>
      <c r="I148" s="25">
        <f t="shared" si="2"/>
        <v>44220</v>
      </c>
      <c r="J148" s="26"/>
      <c r="K148" s="26"/>
      <c r="L148" s="26"/>
      <c r="M148" s="26"/>
      <c r="N148" s="26"/>
      <c r="O148" s="26"/>
      <c r="P148" s="26"/>
      <c r="Q148" s="26"/>
      <c r="R148" s="26"/>
      <c r="S148" s="26"/>
      <c r="T148" s="26"/>
      <c r="U148" s="26"/>
      <c r="V148" s="24"/>
      <c r="W148" s="26"/>
      <c r="X148" s="26"/>
      <c r="Y148" s="26"/>
      <c r="Z148" s="26"/>
      <c r="AA148" s="26"/>
      <c r="AB148" s="26"/>
      <c r="AC148" s="26"/>
      <c r="AD148" s="26"/>
      <c r="AE148" s="26"/>
      <c r="AF148" s="26"/>
      <c r="AG148" s="24">
        <v>1200.0</v>
      </c>
      <c r="AH148" s="24"/>
      <c r="AI148" s="24"/>
      <c r="AJ148" s="26"/>
      <c r="AK148" s="26"/>
      <c r="AL148" s="26"/>
      <c r="AM148" s="26"/>
      <c r="AN148" s="26"/>
      <c r="AO148" s="26"/>
      <c r="AP148" s="26"/>
      <c r="AQ148" s="26"/>
      <c r="AR148" s="26"/>
      <c r="AS148" s="24"/>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4"/>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4"/>
      <c r="CM148" s="26"/>
      <c r="CN148" s="26"/>
      <c r="CO148" s="26"/>
      <c r="CP148" s="26"/>
      <c r="CQ148" s="26"/>
      <c r="CR148" s="26"/>
      <c r="CS148" s="26"/>
      <c r="CT148" s="26"/>
      <c r="CU148" s="26"/>
      <c r="CV148" s="26"/>
      <c r="CW148" s="26"/>
      <c r="CX148" s="26"/>
      <c r="CY148" s="26"/>
      <c r="CZ148" s="26"/>
      <c r="DA148" s="26"/>
      <c r="DB148" s="26"/>
      <c r="DC148" s="26"/>
      <c r="DD148" s="26"/>
    </row>
    <row r="149" ht="27.75" customHeight="1">
      <c r="A149" s="20">
        <v>148.0</v>
      </c>
      <c r="B149" s="20" t="s">
        <v>105</v>
      </c>
      <c r="C149" s="22" t="s">
        <v>190</v>
      </c>
      <c r="D149" s="37">
        <v>3.32000000136E11</v>
      </c>
      <c r="E149" s="20" t="s">
        <v>268</v>
      </c>
      <c r="F149" s="27">
        <v>480489.0</v>
      </c>
      <c r="G149" s="24">
        <v>1.0</v>
      </c>
      <c r="H149" s="28">
        <v>10999.0</v>
      </c>
      <c r="I149" s="25">
        <f t="shared" si="2"/>
        <v>10999</v>
      </c>
      <c r="J149" s="26"/>
      <c r="K149" s="26"/>
      <c r="L149" s="26"/>
      <c r="M149" s="26"/>
      <c r="N149" s="26"/>
      <c r="O149" s="26"/>
      <c r="P149" s="26"/>
      <c r="Q149" s="26"/>
      <c r="R149" s="26"/>
      <c r="S149" s="26"/>
      <c r="T149" s="26"/>
      <c r="U149" s="26"/>
      <c r="V149" s="24"/>
      <c r="W149" s="26"/>
      <c r="X149" s="26"/>
      <c r="Y149" s="26"/>
      <c r="Z149" s="26"/>
      <c r="AA149" s="26"/>
      <c r="AB149" s="26"/>
      <c r="AC149" s="26"/>
      <c r="AD149" s="26"/>
      <c r="AE149" s="26"/>
      <c r="AF149" s="26"/>
      <c r="AG149" s="26"/>
      <c r="AH149" s="24"/>
      <c r="AI149" s="24"/>
      <c r="AJ149" s="26"/>
      <c r="AK149" s="26"/>
      <c r="AL149" s="26"/>
      <c r="AM149" s="26"/>
      <c r="AN149" s="26"/>
      <c r="AO149" s="26"/>
      <c r="AP149" s="26"/>
      <c r="AQ149" s="26"/>
      <c r="AR149" s="26"/>
      <c r="AS149" s="24"/>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4"/>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4"/>
      <c r="CM149" s="26"/>
      <c r="CN149" s="26"/>
      <c r="CO149" s="26"/>
      <c r="CP149" s="26"/>
      <c r="CQ149" s="26"/>
      <c r="CR149" s="26"/>
      <c r="CS149" s="26"/>
      <c r="CT149" s="26"/>
      <c r="CU149" s="26"/>
      <c r="CV149" s="26"/>
      <c r="CW149" s="26"/>
      <c r="CX149" s="26"/>
      <c r="CY149" s="26"/>
      <c r="CZ149" s="26"/>
      <c r="DA149" s="26"/>
      <c r="DB149" s="26"/>
      <c r="DC149" s="26"/>
      <c r="DD149" s="26"/>
    </row>
    <row r="150" ht="27.75" customHeight="1">
      <c r="A150" s="20">
        <v>149.0</v>
      </c>
      <c r="B150" s="20" t="s">
        <v>105</v>
      </c>
      <c r="C150" s="22" t="s">
        <v>190</v>
      </c>
      <c r="D150" s="20">
        <v>3.3200000033E11</v>
      </c>
      <c r="E150" s="20" t="s">
        <v>269</v>
      </c>
      <c r="F150" s="23" t="s">
        <v>270</v>
      </c>
      <c r="G150" s="24">
        <v>4.0</v>
      </c>
      <c r="H150" s="28">
        <v>250.0</v>
      </c>
      <c r="I150" s="25">
        <f t="shared" si="2"/>
        <v>1000</v>
      </c>
      <c r="J150" s="26"/>
      <c r="K150" s="26"/>
      <c r="L150" s="26"/>
      <c r="M150" s="26"/>
      <c r="N150" s="26"/>
      <c r="O150" s="26"/>
      <c r="P150" s="26"/>
      <c r="Q150" s="26"/>
      <c r="R150" s="26"/>
      <c r="S150" s="26"/>
      <c r="T150" s="26"/>
      <c r="U150" s="26"/>
      <c r="V150" s="24"/>
      <c r="W150" s="26"/>
      <c r="X150" s="26"/>
      <c r="Y150" s="26"/>
      <c r="Z150" s="26"/>
      <c r="AA150" s="26"/>
      <c r="AB150" s="26"/>
      <c r="AC150" s="26"/>
      <c r="AD150" s="26"/>
      <c r="AE150" s="26"/>
      <c r="AF150" s="26"/>
      <c r="AG150" s="26"/>
      <c r="AH150" s="24"/>
      <c r="AI150" s="24"/>
      <c r="AJ150" s="26"/>
      <c r="AK150" s="26"/>
      <c r="AL150" s="26"/>
      <c r="AM150" s="26"/>
      <c r="AN150" s="26"/>
      <c r="AO150" s="26"/>
      <c r="AP150" s="26"/>
      <c r="AQ150" s="26"/>
      <c r="AR150" s="26"/>
      <c r="AS150" s="24">
        <v>4.0</v>
      </c>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4"/>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4"/>
      <c r="CM150" s="26"/>
      <c r="CN150" s="26"/>
      <c r="CO150" s="26"/>
      <c r="CP150" s="26"/>
      <c r="CQ150" s="26"/>
      <c r="CR150" s="26"/>
      <c r="CS150" s="26"/>
      <c r="CT150" s="26"/>
      <c r="CU150" s="26"/>
      <c r="CV150" s="26"/>
      <c r="CW150" s="26"/>
      <c r="CX150" s="26"/>
      <c r="CY150" s="26"/>
      <c r="CZ150" s="26"/>
      <c r="DA150" s="26"/>
      <c r="DB150" s="26"/>
      <c r="DC150" s="26"/>
      <c r="DD150" s="26"/>
    </row>
    <row r="151" ht="27.75" customHeight="1">
      <c r="A151" s="20">
        <v>150.0</v>
      </c>
      <c r="B151" s="20" t="s">
        <v>105</v>
      </c>
      <c r="C151" s="22" t="s">
        <v>190</v>
      </c>
      <c r="D151" s="20">
        <v>3.31000000264E11</v>
      </c>
      <c r="E151" s="38" t="s">
        <v>271</v>
      </c>
      <c r="F151" s="23" t="s">
        <v>272</v>
      </c>
      <c r="G151" s="24">
        <v>1.0</v>
      </c>
      <c r="H151" s="28">
        <v>152.48</v>
      </c>
      <c r="I151" s="25">
        <f t="shared" si="2"/>
        <v>152.48</v>
      </c>
      <c r="J151" s="26"/>
      <c r="K151" s="26"/>
      <c r="L151" s="26"/>
      <c r="M151" s="26"/>
      <c r="N151" s="24">
        <v>1.0</v>
      </c>
      <c r="O151" s="26"/>
      <c r="P151" s="26"/>
      <c r="Q151" s="26"/>
      <c r="R151" s="26"/>
      <c r="S151" s="26"/>
      <c r="T151" s="26"/>
      <c r="U151" s="26"/>
      <c r="V151" s="24"/>
      <c r="W151" s="26"/>
      <c r="X151" s="26"/>
      <c r="Y151" s="26"/>
      <c r="Z151" s="26"/>
      <c r="AA151" s="26"/>
      <c r="AB151" s="26"/>
      <c r="AC151" s="26"/>
      <c r="AD151" s="26"/>
      <c r="AE151" s="26"/>
      <c r="AF151" s="26"/>
      <c r="AG151" s="26"/>
      <c r="AH151" s="24"/>
      <c r="AI151" s="24"/>
      <c r="AJ151" s="26"/>
      <c r="AK151" s="26"/>
      <c r="AL151" s="26"/>
      <c r="AM151" s="26"/>
      <c r="AN151" s="26"/>
      <c r="AO151" s="26"/>
      <c r="AP151" s="26"/>
      <c r="AQ151" s="26"/>
      <c r="AR151" s="26"/>
      <c r="AS151" s="24"/>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4"/>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4"/>
      <c r="CM151" s="26"/>
      <c r="CN151" s="26"/>
      <c r="CO151" s="26"/>
      <c r="CP151" s="26"/>
      <c r="CQ151" s="26"/>
      <c r="CR151" s="26"/>
      <c r="CS151" s="26"/>
      <c r="CT151" s="26"/>
      <c r="CU151" s="26"/>
      <c r="CV151" s="26"/>
      <c r="CW151" s="26"/>
      <c r="CX151" s="26"/>
      <c r="CY151" s="26"/>
      <c r="CZ151" s="26"/>
      <c r="DA151" s="26"/>
      <c r="DB151" s="26"/>
      <c r="DC151" s="26"/>
      <c r="DD151" s="26"/>
    </row>
    <row r="152" ht="27.75" customHeight="1">
      <c r="A152" s="20">
        <v>151.0</v>
      </c>
      <c r="B152" s="20" t="s">
        <v>105</v>
      </c>
      <c r="C152" s="22" t="s">
        <v>190</v>
      </c>
      <c r="D152" s="20">
        <v>3.32000000331E11</v>
      </c>
      <c r="E152" s="20" t="s">
        <v>273</v>
      </c>
      <c r="F152" s="23" t="s">
        <v>274</v>
      </c>
      <c r="G152" s="24">
        <v>2.0</v>
      </c>
      <c r="H152" s="28">
        <v>7612.44</v>
      </c>
      <c r="I152" s="25">
        <f t="shared" si="2"/>
        <v>15224.88</v>
      </c>
      <c r="J152" s="26"/>
      <c r="K152" s="26"/>
      <c r="L152" s="26"/>
      <c r="M152" s="26"/>
      <c r="N152" s="26"/>
      <c r="O152" s="26"/>
      <c r="P152" s="26"/>
      <c r="Q152" s="26"/>
      <c r="R152" s="26"/>
      <c r="S152" s="26"/>
      <c r="T152" s="26"/>
      <c r="U152" s="26"/>
      <c r="V152" s="24"/>
      <c r="W152" s="26"/>
      <c r="X152" s="26"/>
      <c r="Y152" s="26"/>
      <c r="Z152" s="26"/>
      <c r="AA152" s="26"/>
      <c r="AB152" s="26"/>
      <c r="AC152" s="26"/>
      <c r="AD152" s="26"/>
      <c r="AE152" s="26"/>
      <c r="AF152" s="26"/>
      <c r="AG152" s="26"/>
      <c r="AH152" s="24"/>
      <c r="AI152" s="24"/>
      <c r="AJ152" s="26"/>
      <c r="AK152" s="26"/>
      <c r="AL152" s="26"/>
      <c r="AM152" s="26"/>
      <c r="AN152" s="26"/>
      <c r="AO152" s="26"/>
      <c r="AP152" s="26"/>
      <c r="AQ152" s="26"/>
      <c r="AR152" s="26"/>
      <c r="AS152" s="24"/>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4"/>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4">
        <v>2.0</v>
      </c>
      <c r="CM152" s="26"/>
      <c r="CN152" s="26"/>
      <c r="CO152" s="26"/>
      <c r="CP152" s="26"/>
      <c r="CQ152" s="26"/>
      <c r="CR152" s="26"/>
      <c r="CS152" s="26"/>
      <c r="CT152" s="26"/>
      <c r="CU152" s="26"/>
      <c r="CV152" s="26"/>
      <c r="CW152" s="26"/>
      <c r="CX152" s="26"/>
      <c r="CY152" s="26"/>
      <c r="CZ152" s="26"/>
      <c r="DA152" s="26"/>
      <c r="DB152" s="26"/>
      <c r="DC152" s="26"/>
      <c r="DD152" s="26"/>
    </row>
    <row r="153" ht="27.75" customHeight="1">
      <c r="A153" s="20">
        <v>152.0</v>
      </c>
      <c r="B153" s="20" t="s">
        <v>105</v>
      </c>
      <c r="C153" s="22" t="s">
        <v>190</v>
      </c>
      <c r="D153" s="20">
        <v>3.31000000265E11</v>
      </c>
      <c r="E153" s="38" t="s">
        <v>275</v>
      </c>
      <c r="F153" s="23" t="s">
        <v>276</v>
      </c>
      <c r="G153" s="24">
        <v>5.0</v>
      </c>
      <c r="H153" s="28">
        <v>18.99</v>
      </c>
      <c r="I153" s="28">
        <v>60.95</v>
      </c>
      <c r="J153" s="26"/>
      <c r="K153" s="26"/>
      <c r="L153" s="26"/>
      <c r="M153" s="26"/>
      <c r="N153" s="26"/>
      <c r="O153" s="26"/>
      <c r="P153" s="26"/>
      <c r="Q153" s="26"/>
      <c r="R153" s="26"/>
      <c r="S153" s="26"/>
      <c r="T153" s="26"/>
      <c r="U153" s="26"/>
      <c r="V153" s="24"/>
      <c r="W153" s="26"/>
      <c r="X153" s="26"/>
      <c r="Y153" s="26"/>
      <c r="Z153" s="26"/>
      <c r="AA153" s="26"/>
      <c r="AB153" s="26"/>
      <c r="AC153" s="26"/>
      <c r="AD153" s="26"/>
      <c r="AE153" s="26"/>
      <c r="AF153" s="26"/>
      <c r="AG153" s="26"/>
      <c r="AH153" s="24"/>
      <c r="AI153" s="24"/>
      <c r="AJ153" s="26"/>
      <c r="AK153" s="26"/>
      <c r="AL153" s="26"/>
      <c r="AM153" s="24">
        <v>5.0</v>
      </c>
      <c r="AN153" s="26"/>
      <c r="AO153" s="26"/>
      <c r="AP153" s="26"/>
      <c r="AQ153" s="26"/>
      <c r="AR153" s="26"/>
      <c r="AS153" s="24"/>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4"/>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4"/>
      <c r="CM153" s="26"/>
      <c r="CN153" s="26"/>
      <c r="CO153" s="26"/>
      <c r="CP153" s="26"/>
      <c r="CQ153" s="26"/>
      <c r="CR153" s="26"/>
      <c r="CS153" s="26"/>
      <c r="CT153" s="26"/>
      <c r="CU153" s="26"/>
      <c r="CV153" s="26"/>
      <c r="CW153" s="26"/>
      <c r="CX153" s="26"/>
      <c r="CY153" s="26"/>
      <c r="CZ153" s="26"/>
      <c r="DA153" s="26"/>
      <c r="DB153" s="26"/>
      <c r="DC153" s="26"/>
      <c r="DD153" s="26"/>
    </row>
    <row r="154" ht="27.75" customHeight="1">
      <c r="A154" s="20">
        <v>153.0</v>
      </c>
      <c r="B154" s="20" t="s">
        <v>105</v>
      </c>
      <c r="C154" s="22" t="s">
        <v>190</v>
      </c>
      <c r="D154" s="20">
        <v>3.32000000333E11</v>
      </c>
      <c r="E154" s="20" t="s">
        <v>277</v>
      </c>
      <c r="F154" s="23" t="s">
        <v>278</v>
      </c>
      <c r="G154" s="24">
        <v>1.0</v>
      </c>
      <c r="H154" s="28">
        <v>350.0</v>
      </c>
      <c r="I154" s="25">
        <f t="shared" ref="I154:I167" si="3">H154*G154</f>
        <v>350</v>
      </c>
      <c r="J154" s="26"/>
      <c r="K154" s="26"/>
      <c r="L154" s="26"/>
      <c r="M154" s="26"/>
      <c r="N154" s="26"/>
      <c r="O154" s="26"/>
      <c r="P154" s="26"/>
      <c r="Q154" s="26"/>
      <c r="R154" s="26"/>
      <c r="S154" s="26"/>
      <c r="T154" s="26"/>
      <c r="U154" s="26"/>
      <c r="V154" s="24"/>
      <c r="W154" s="26"/>
      <c r="X154" s="26"/>
      <c r="Y154" s="26"/>
      <c r="Z154" s="26"/>
      <c r="AA154" s="26"/>
      <c r="AB154" s="26"/>
      <c r="AC154" s="26"/>
      <c r="AD154" s="26"/>
      <c r="AE154" s="26"/>
      <c r="AF154" s="26"/>
      <c r="AG154" s="26"/>
      <c r="AH154" s="24"/>
      <c r="AI154" s="24"/>
      <c r="AJ154" s="26"/>
      <c r="AK154" s="26"/>
      <c r="AL154" s="26"/>
      <c r="AM154" s="26"/>
      <c r="AN154" s="26"/>
      <c r="AO154" s="26"/>
      <c r="AP154" s="26"/>
      <c r="AQ154" s="26"/>
      <c r="AR154" s="26"/>
      <c r="AS154" s="24">
        <v>1.0</v>
      </c>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4"/>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4"/>
      <c r="CM154" s="26"/>
      <c r="CN154" s="26"/>
      <c r="CO154" s="26"/>
      <c r="CP154" s="26"/>
      <c r="CQ154" s="26"/>
      <c r="CR154" s="26"/>
      <c r="CS154" s="26"/>
      <c r="CT154" s="26"/>
      <c r="CU154" s="26"/>
      <c r="CV154" s="26"/>
      <c r="CW154" s="26"/>
      <c r="CX154" s="26"/>
      <c r="CY154" s="26"/>
      <c r="CZ154" s="26"/>
      <c r="DA154" s="26"/>
      <c r="DB154" s="26"/>
      <c r="DC154" s="26"/>
      <c r="DD154" s="26"/>
    </row>
    <row r="155" ht="27.75" customHeight="1">
      <c r="A155" s="20">
        <v>154.0</v>
      </c>
      <c r="B155" s="20" t="s">
        <v>105</v>
      </c>
      <c r="C155" s="22" t="s">
        <v>190</v>
      </c>
      <c r="D155" s="20">
        <v>3.32000000204E11</v>
      </c>
      <c r="E155" s="38" t="s">
        <v>279</v>
      </c>
      <c r="F155" s="23" t="s">
        <v>280</v>
      </c>
      <c r="G155" s="24">
        <v>1.0</v>
      </c>
      <c r="H155" s="28">
        <v>1995.11</v>
      </c>
      <c r="I155" s="25">
        <f t="shared" si="3"/>
        <v>1995.11</v>
      </c>
      <c r="J155" s="26"/>
      <c r="K155" s="26"/>
      <c r="L155" s="26"/>
      <c r="M155" s="26"/>
      <c r="N155" s="26"/>
      <c r="O155" s="26"/>
      <c r="P155" s="26"/>
      <c r="Q155" s="26"/>
      <c r="R155" s="26"/>
      <c r="S155" s="26"/>
      <c r="T155" s="26"/>
      <c r="U155" s="26"/>
      <c r="V155" s="24"/>
      <c r="W155" s="26"/>
      <c r="X155" s="26"/>
      <c r="Y155" s="26"/>
      <c r="Z155" s="26"/>
      <c r="AA155" s="26"/>
      <c r="AB155" s="26"/>
      <c r="AC155" s="26"/>
      <c r="AD155" s="26"/>
      <c r="AE155" s="26"/>
      <c r="AF155" s="26"/>
      <c r="AG155" s="26"/>
      <c r="AH155" s="24">
        <v>1.0</v>
      </c>
      <c r="AI155" s="24"/>
      <c r="AJ155" s="26"/>
      <c r="AK155" s="26"/>
      <c r="AL155" s="26"/>
      <c r="AM155" s="26"/>
      <c r="AN155" s="26"/>
      <c r="AO155" s="26"/>
      <c r="AP155" s="26"/>
      <c r="AQ155" s="26"/>
      <c r="AR155" s="26"/>
      <c r="AS155" s="24"/>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4"/>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4"/>
      <c r="CM155" s="26"/>
      <c r="CN155" s="26"/>
      <c r="CO155" s="26"/>
      <c r="CP155" s="26"/>
      <c r="CQ155" s="26"/>
      <c r="CR155" s="26"/>
      <c r="CS155" s="26"/>
      <c r="CT155" s="26"/>
      <c r="CU155" s="26"/>
      <c r="CV155" s="26"/>
      <c r="CW155" s="26"/>
      <c r="CX155" s="26"/>
      <c r="CY155" s="26"/>
      <c r="CZ155" s="26"/>
      <c r="DA155" s="26"/>
      <c r="DB155" s="26"/>
      <c r="DC155" s="26"/>
      <c r="DD155" s="26"/>
    </row>
    <row r="156" ht="27.75" customHeight="1">
      <c r="A156" s="20">
        <v>155.0</v>
      </c>
      <c r="B156" s="20" t="s">
        <v>105</v>
      </c>
      <c r="C156" s="22" t="s">
        <v>190</v>
      </c>
      <c r="D156" s="20">
        <v>3.32000000203E11</v>
      </c>
      <c r="E156" s="38" t="s">
        <v>281</v>
      </c>
      <c r="F156" s="23" t="s">
        <v>282</v>
      </c>
      <c r="G156" s="24">
        <v>1.0</v>
      </c>
      <c r="H156" s="28">
        <v>762.98</v>
      </c>
      <c r="I156" s="25">
        <f t="shared" si="3"/>
        <v>762.98</v>
      </c>
      <c r="J156" s="26"/>
      <c r="K156" s="26"/>
      <c r="L156" s="26"/>
      <c r="M156" s="26"/>
      <c r="N156" s="26"/>
      <c r="O156" s="26"/>
      <c r="P156" s="26"/>
      <c r="Q156" s="26"/>
      <c r="R156" s="26"/>
      <c r="S156" s="26"/>
      <c r="T156" s="26"/>
      <c r="U156" s="26"/>
      <c r="V156" s="24"/>
      <c r="W156" s="26"/>
      <c r="X156" s="26"/>
      <c r="Y156" s="26"/>
      <c r="Z156" s="26"/>
      <c r="AA156" s="26"/>
      <c r="AB156" s="26"/>
      <c r="AC156" s="26"/>
      <c r="AD156" s="26"/>
      <c r="AE156" s="26"/>
      <c r="AF156" s="26"/>
      <c r="AG156" s="26"/>
      <c r="AH156" s="24">
        <v>1.0</v>
      </c>
      <c r="AI156" s="24"/>
      <c r="AJ156" s="26"/>
      <c r="AK156" s="26"/>
      <c r="AL156" s="26"/>
      <c r="AM156" s="26"/>
      <c r="AN156" s="26"/>
      <c r="AO156" s="26"/>
      <c r="AP156" s="26"/>
      <c r="AQ156" s="26"/>
      <c r="AR156" s="26"/>
      <c r="AS156" s="24"/>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4"/>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4"/>
      <c r="CM156" s="26"/>
      <c r="CN156" s="26"/>
      <c r="CO156" s="26"/>
      <c r="CP156" s="26"/>
      <c r="CQ156" s="26"/>
      <c r="CR156" s="26"/>
      <c r="CS156" s="26"/>
      <c r="CT156" s="26"/>
      <c r="CU156" s="26"/>
      <c r="CV156" s="26"/>
      <c r="CW156" s="26"/>
      <c r="CX156" s="26"/>
      <c r="CY156" s="26"/>
      <c r="CZ156" s="26"/>
      <c r="DA156" s="26"/>
      <c r="DB156" s="26"/>
      <c r="DC156" s="26"/>
      <c r="DD156" s="26"/>
    </row>
    <row r="157" ht="27.75" customHeight="1">
      <c r="A157" s="20">
        <v>156.0</v>
      </c>
      <c r="B157" s="20" t="s">
        <v>105</v>
      </c>
      <c r="C157" s="22" t="s">
        <v>190</v>
      </c>
      <c r="D157" s="20">
        <v>3.32000000242E11</v>
      </c>
      <c r="E157" s="20" t="s">
        <v>283</v>
      </c>
      <c r="F157" s="23" t="s">
        <v>284</v>
      </c>
      <c r="G157" s="24">
        <v>2.0</v>
      </c>
      <c r="H157" s="28">
        <v>1659.8</v>
      </c>
      <c r="I157" s="25">
        <f t="shared" si="3"/>
        <v>3319.6</v>
      </c>
      <c r="J157" s="26"/>
      <c r="K157" s="24">
        <v>2.0</v>
      </c>
      <c r="L157" s="26"/>
      <c r="M157" s="26"/>
      <c r="N157" s="26"/>
      <c r="O157" s="26"/>
      <c r="P157" s="26"/>
      <c r="Q157" s="26"/>
      <c r="R157" s="26"/>
      <c r="S157" s="26"/>
      <c r="T157" s="26"/>
      <c r="U157" s="26"/>
      <c r="V157" s="24"/>
      <c r="W157" s="26"/>
      <c r="X157" s="26"/>
      <c r="Y157" s="26"/>
      <c r="Z157" s="26"/>
      <c r="AA157" s="26"/>
      <c r="AB157" s="26"/>
      <c r="AC157" s="26"/>
      <c r="AD157" s="26"/>
      <c r="AE157" s="26"/>
      <c r="AF157" s="26"/>
      <c r="AG157" s="26"/>
      <c r="AH157" s="24"/>
      <c r="AI157" s="24"/>
      <c r="AJ157" s="26"/>
      <c r="AK157" s="26"/>
      <c r="AL157" s="26"/>
      <c r="AM157" s="26"/>
      <c r="AN157" s="26"/>
      <c r="AO157" s="26"/>
      <c r="AP157" s="26"/>
      <c r="AQ157" s="26"/>
      <c r="AR157" s="26"/>
      <c r="AS157" s="24"/>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4"/>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4"/>
      <c r="CM157" s="26"/>
      <c r="CN157" s="26"/>
      <c r="CO157" s="26"/>
      <c r="CP157" s="26"/>
      <c r="CQ157" s="26"/>
      <c r="CR157" s="26"/>
      <c r="CS157" s="26"/>
      <c r="CT157" s="26"/>
      <c r="CU157" s="26"/>
      <c r="CV157" s="26"/>
      <c r="CW157" s="26"/>
      <c r="CX157" s="26"/>
      <c r="CY157" s="26"/>
      <c r="CZ157" s="26"/>
      <c r="DA157" s="26"/>
      <c r="DB157" s="26"/>
      <c r="DC157" s="26"/>
      <c r="DD157" s="26"/>
    </row>
    <row r="158" ht="27.75" customHeight="1">
      <c r="A158" s="20">
        <v>157.0</v>
      </c>
      <c r="B158" s="20" t="s">
        <v>105</v>
      </c>
      <c r="C158" s="22" t="s">
        <v>190</v>
      </c>
      <c r="D158" s="20">
        <v>3.32000000332E11</v>
      </c>
      <c r="E158" s="20" t="s">
        <v>285</v>
      </c>
      <c r="F158" s="23" t="s">
        <v>286</v>
      </c>
      <c r="G158" s="24">
        <v>3.0</v>
      </c>
      <c r="H158" s="28">
        <v>600.0</v>
      </c>
      <c r="I158" s="25">
        <f t="shared" si="3"/>
        <v>1800</v>
      </c>
      <c r="J158" s="26"/>
      <c r="K158" s="26"/>
      <c r="L158" s="26"/>
      <c r="M158" s="26"/>
      <c r="N158" s="26"/>
      <c r="O158" s="26"/>
      <c r="P158" s="26"/>
      <c r="Q158" s="26"/>
      <c r="R158" s="26"/>
      <c r="S158" s="26"/>
      <c r="T158" s="26"/>
      <c r="U158" s="26"/>
      <c r="V158" s="24"/>
      <c r="W158" s="26"/>
      <c r="X158" s="26"/>
      <c r="Y158" s="26"/>
      <c r="Z158" s="26"/>
      <c r="AA158" s="26"/>
      <c r="AB158" s="26"/>
      <c r="AC158" s="26"/>
      <c r="AD158" s="26"/>
      <c r="AE158" s="26"/>
      <c r="AF158" s="26"/>
      <c r="AG158" s="26"/>
      <c r="AH158" s="24"/>
      <c r="AI158" s="24"/>
      <c r="AJ158" s="26"/>
      <c r="AK158" s="26"/>
      <c r="AL158" s="26"/>
      <c r="AM158" s="26"/>
      <c r="AN158" s="26"/>
      <c r="AO158" s="26"/>
      <c r="AP158" s="26"/>
      <c r="AQ158" s="26"/>
      <c r="AR158" s="26"/>
      <c r="AS158" s="24"/>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4"/>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4"/>
      <c r="CM158" s="26"/>
      <c r="CN158" s="26"/>
      <c r="CO158" s="26"/>
      <c r="CP158" s="26"/>
      <c r="CQ158" s="26"/>
      <c r="CR158" s="26"/>
      <c r="CS158" s="26"/>
      <c r="CT158" s="26"/>
      <c r="CU158" s="26"/>
      <c r="CV158" s="26"/>
      <c r="CW158" s="26"/>
      <c r="CX158" s="26"/>
      <c r="CY158" s="26"/>
      <c r="CZ158" s="26"/>
      <c r="DA158" s="24">
        <v>3.0</v>
      </c>
      <c r="DB158" s="26"/>
      <c r="DC158" s="26"/>
      <c r="DD158" s="26"/>
    </row>
    <row r="159" ht="27.75" customHeight="1">
      <c r="A159" s="20">
        <v>158.0</v>
      </c>
      <c r="B159" s="20" t="s">
        <v>105</v>
      </c>
      <c r="C159" s="22" t="s">
        <v>190</v>
      </c>
      <c r="D159" s="20">
        <v>3.32000000334E11</v>
      </c>
      <c r="E159" s="20" t="s">
        <v>287</v>
      </c>
      <c r="F159" s="27">
        <v>451186.0</v>
      </c>
      <c r="G159" s="24">
        <v>7.0</v>
      </c>
      <c r="H159" s="28">
        <v>1300.0</v>
      </c>
      <c r="I159" s="25">
        <f t="shared" si="3"/>
        <v>9100</v>
      </c>
      <c r="J159" s="26"/>
      <c r="K159" s="24">
        <v>1.0</v>
      </c>
      <c r="L159" s="26"/>
      <c r="M159" s="26"/>
      <c r="N159" s="26"/>
      <c r="O159" s="26"/>
      <c r="P159" s="26"/>
      <c r="Q159" s="26"/>
      <c r="R159" s="26"/>
      <c r="S159" s="26"/>
      <c r="T159" s="26"/>
      <c r="U159" s="26"/>
      <c r="V159" s="24"/>
      <c r="W159" s="26"/>
      <c r="X159" s="26"/>
      <c r="Y159" s="26"/>
      <c r="Z159" s="26"/>
      <c r="AA159" s="26"/>
      <c r="AB159" s="26"/>
      <c r="AC159" s="26"/>
      <c r="AD159" s="26"/>
      <c r="AE159" s="26"/>
      <c r="AF159" s="26"/>
      <c r="AG159" s="26"/>
      <c r="AH159" s="24"/>
      <c r="AI159" s="24"/>
      <c r="AJ159" s="26"/>
      <c r="AK159" s="26"/>
      <c r="AL159" s="26"/>
      <c r="AM159" s="26"/>
      <c r="AN159" s="26"/>
      <c r="AO159" s="26"/>
      <c r="AP159" s="26"/>
      <c r="AQ159" s="26"/>
      <c r="AR159" s="26"/>
      <c r="AS159" s="24"/>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4"/>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4"/>
      <c r="CM159" s="26"/>
      <c r="CN159" s="26"/>
      <c r="CO159" s="26"/>
      <c r="CP159" s="26"/>
      <c r="CQ159" s="26"/>
      <c r="CR159" s="26"/>
      <c r="CS159" s="26"/>
      <c r="CT159" s="26"/>
      <c r="CU159" s="24">
        <v>6.0</v>
      </c>
      <c r="CV159" s="26"/>
      <c r="CW159" s="26"/>
      <c r="CX159" s="26"/>
      <c r="CY159" s="26"/>
      <c r="CZ159" s="26"/>
      <c r="DA159" s="26"/>
      <c r="DB159" s="26"/>
      <c r="DC159" s="26"/>
      <c r="DD159" s="26"/>
    </row>
    <row r="160" ht="27.75" customHeight="1">
      <c r="A160" s="20">
        <v>159.0</v>
      </c>
      <c r="B160" s="20" t="s">
        <v>105</v>
      </c>
      <c r="C160" s="22" t="s">
        <v>190</v>
      </c>
      <c r="D160" s="37">
        <v>3.32000000347E11</v>
      </c>
      <c r="E160" s="20" t="s">
        <v>288</v>
      </c>
      <c r="F160" s="27">
        <v>458698.0</v>
      </c>
      <c r="G160" s="24">
        <v>1.0</v>
      </c>
      <c r="H160" s="28">
        <v>14347.89</v>
      </c>
      <c r="I160" s="25">
        <f t="shared" si="3"/>
        <v>14347.89</v>
      </c>
      <c r="J160" s="26"/>
      <c r="K160" s="26"/>
      <c r="L160" s="26"/>
      <c r="M160" s="26"/>
      <c r="N160" s="26"/>
      <c r="O160" s="26"/>
      <c r="P160" s="26"/>
      <c r="Q160" s="26"/>
      <c r="R160" s="26"/>
      <c r="S160" s="26"/>
      <c r="T160" s="24">
        <v>1.0</v>
      </c>
      <c r="U160" s="26"/>
      <c r="V160" s="24"/>
      <c r="W160" s="26"/>
      <c r="X160" s="26"/>
      <c r="Y160" s="26"/>
      <c r="Z160" s="26"/>
      <c r="AA160" s="26"/>
      <c r="AB160" s="26"/>
      <c r="AC160" s="26"/>
      <c r="AD160" s="26"/>
      <c r="AE160" s="26"/>
      <c r="AF160" s="26"/>
      <c r="AG160" s="26"/>
      <c r="AH160" s="24"/>
      <c r="AI160" s="24"/>
      <c r="AJ160" s="26"/>
      <c r="AK160" s="26"/>
      <c r="AL160" s="26"/>
      <c r="AM160" s="26"/>
      <c r="AN160" s="26"/>
      <c r="AO160" s="26"/>
      <c r="AP160" s="26"/>
      <c r="AQ160" s="26"/>
      <c r="AR160" s="26"/>
      <c r="AS160" s="24"/>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4"/>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4"/>
      <c r="CM160" s="26"/>
      <c r="CN160" s="26"/>
      <c r="CO160" s="26"/>
      <c r="CP160" s="26"/>
      <c r="CQ160" s="26"/>
      <c r="CR160" s="26"/>
      <c r="CS160" s="26"/>
      <c r="CT160" s="26"/>
      <c r="CU160" s="26"/>
      <c r="CV160" s="26"/>
      <c r="CW160" s="26"/>
      <c r="CX160" s="26"/>
      <c r="CY160" s="26"/>
      <c r="CZ160" s="26"/>
      <c r="DA160" s="26"/>
      <c r="DB160" s="26"/>
      <c r="DC160" s="26"/>
      <c r="DD160" s="26"/>
    </row>
    <row r="161" ht="27.75" customHeight="1">
      <c r="A161" s="20">
        <v>160.0</v>
      </c>
      <c r="B161" s="20" t="s">
        <v>105</v>
      </c>
      <c r="C161" s="22" t="s">
        <v>190</v>
      </c>
      <c r="D161" s="37">
        <v>3.32000000189E11</v>
      </c>
      <c r="E161" s="20" t="s">
        <v>289</v>
      </c>
      <c r="F161" s="23" t="s">
        <v>290</v>
      </c>
      <c r="G161" s="24">
        <v>3.0</v>
      </c>
      <c r="H161" s="28">
        <v>1100.0</v>
      </c>
      <c r="I161" s="25">
        <f t="shared" si="3"/>
        <v>3300</v>
      </c>
      <c r="J161" s="24"/>
      <c r="K161" s="26"/>
      <c r="L161" s="26"/>
      <c r="M161" s="26"/>
      <c r="N161" s="26"/>
      <c r="O161" s="26"/>
      <c r="P161" s="26"/>
      <c r="Q161" s="26"/>
      <c r="R161" s="26"/>
      <c r="S161" s="26"/>
      <c r="T161" s="26"/>
      <c r="U161" s="26"/>
      <c r="V161" s="24"/>
      <c r="W161" s="26"/>
      <c r="X161" s="26"/>
      <c r="Y161" s="26"/>
      <c r="Z161" s="26"/>
      <c r="AA161" s="26"/>
      <c r="AB161" s="26"/>
      <c r="AC161" s="26"/>
      <c r="AD161" s="26"/>
      <c r="AE161" s="26"/>
      <c r="AF161" s="26"/>
      <c r="AG161" s="26"/>
      <c r="AH161" s="24"/>
      <c r="AI161" s="24"/>
      <c r="AJ161" s="26"/>
      <c r="AK161" s="26"/>
      <c r="AL161" s="26"/>
      <c r="AM161" s="26"/>
      <c r="AN161" s="26"/>
      <c r="AO161" s="26"/>
      <c r="AP161" s="26"/>
      <c r="AQ161" s="26"/>
      <c r="AR161" s="26"/>
      <c r="AS161" s="24">
        <v>3.0</v>
      </c>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4"/>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4"/>
      <c r="CM161" s="26"/>
      <c r="CN161" s="26"/>
      <c r="CO161" s="26"/>
      <c r="CP161" s="26"/>
      <c r="CQ161" s="26"/>
      <c r="CR161" s="26"/>
      <c r="CS161" s="26"/>
      <c r="CT161" s="26"/>
      <c r="CU161" s="26"/>
      <c r="CV161" s="26"/>
      <c r="CW161" s="26"/>
      <c r="CX161" s="26"/>
      <c r="CY161" s="26"/>
      <c r="CZ161" s="26"/>
      <c r="DA161" s="26"/>
      <c r="DB161" s="26"/>
      <c r="DC161" s="26"/>
      <c r="DD161" s="26"/>
    </row>
    <row r="162" ht="27.75" customHeight="1">
      <c r="A162" s="20">
        <v>161.0</v>
      </c>
      <c r="B162" s="20" t="s">
        <v>105</v>
      </c>
      <c r="C162" s="22" t="s">
        <v>190</v>
      </c>
      <c r="D162" s="37">
        <v>3.32000000238E11</v>
      </c>
      <c r="E162" s="20" t="s">
        <v>291</v>
      </c>
      <c r="F162" s="27">
        <v>258502.0</v>
      </c>
      <c r="G162" s="24">
        <v>1.0</v>
      </c>
      <c r="H162" s="28">
        <v>650.0</v>
      </c>
      <c r="I162" s="25">
        <f t="shared" si="3"/>
        <v>650</v>
      </c>
      <c r="J162" s="26"/>
      <c r="K162" s="26"/>
      <c r="L162" s="26"/>
      <c r="M162" s="26"/>
      <c r="N162" s="26"/>
      <c r="O162" s="26"/>
      <c r="P162" s="26"/>
      <c r="Q162" s="26"/>
      <c r="R162" s="26"/>
      <c r="S162" s="26"/>
      <c r="T162" s="26"/>
      <c r="U162" s="26"/>
      <c r="V162" s="24"/>
      <c r="W162" s="26"/>
      <c r="X162" s="26"/>
      <c r="Y162" s="26"/>
      <c r="Z162" s="26"/>
      <c r="AA162" s="26"/>
      <c r="AB162" s="26"/>
      <c r="AC162" s="26"/>
      <c r="AD162" s="26"/>
      <c r="AE162" s="26"/>
      <c r="AF162" s="26"/>
      <c r="AG162" s="26"/>
      <c r="AH162" s="24"/>
      <c r="AI162" s="24"/>
      <c r="AJ162" s="26"/>
      <c r="AK162" s="26"/>
      <c r="AL162" s="26"/>
      <c r="AM162" s="26"/>
      <c r="AN162" s="26"/>
      <c r="AO162" s="26"/>
      <c r="AP162" s="26"/>
      <c r="AQ162" s="26"/>
      <c r="AR162" s="26"/>
      <c r="AS162" s="24"/>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4"/>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4"/>
      <c r="CM162" s="26"/>
      <c r="CN162" s="26"/>
      <c r="CO162" s="26"/>
      <c r="CP162" s="26"/>
      <c r="CQ162" s="26"/>
      <c r="CR162" s="26"/>
      <c r="CS162" s="26"/>
      <c r="CT162" s="26"/>
      <c r="CU162" s="26"/>
      <c r="CV162" s="26"/>
      <c r="CW162" s="26"/>
      <c r="CX162" s="26"/>
      <c r="CY162" s="26"/>
      <c r="CZ162" s="26"/>
      <c r="DA162" s="24">
        <v>1.0</v>
      </c>
      <c r="DB162" s="26"/>
      <c r="DC162" s="26"/>
      <c r="DD162" s="26"/>
    </row>
    <row r="163" ht="27.75" customHeight="1">
      <c r="A163" s="20">
        <v>162.0</v>
      </c>
      <c r="B163" s="20" t="s">
        <v>105</v>
      </c>
      <c r="C163" s="22" t="s">
        <v>190</v>
      </c>
      <c r="D163" s="20">
        <v>3.32000000329E11</v>
      </c>
      <c r="E163" s="20" t="s">
        <v>292</v>
      </c>
      <c r="F163" s="23" t="s">
        <v>293</v>
      </c>
      <c r="G163" s="24">
        <v>3.0</v>
      </c>
      <c r="H163" s="28">
        <v>9493.6</v>
      </c>
      <c r="I163" s="25">
        <f t="shared" si="3"/>
        <v>28480.8</v>
      </c>
      <c r="J163" s="26"/>
      <c r="K163" s="26"/>
      <c r="L163" s="26"/>
      <c r="M163" s="26"/>
      <c r="N163" s="26"/>
      <c r="O163" s="26"/>
      <c r="P163" s="26"/>
      <c r="Q163" s="26"/>
      <c r="R163" s="26"/>
      <c r="S163" s="26"/>
      <c r="T163" s="26"/>
      <c r="U163" s="26"/>
      <c r="V163" s="24"/>
      <c r="W163" s="26"/>
      <c r="X163" s="26"/>
      <c r="Y163" s="26"/>
      <c r="Z163" s="26"/>
      <c r="AA163" s="26"/>
      <c r="AB163" s="26"/>
      <c r="AC163" s="26"/>
      <c r="AD163" s="26"/>
      <c r="AE163" s="26"/>
      <c r="AF163" s="26"/>
      <c r="AG163" s="26"/>
      <c r="AH163" s="24"/>
      <c r="AI163" s="24"/>
      <c r="AJ163" s="26"/>
      <c r="AK163" s="26"/>
      <c r="AL163" s="26"/>
      <c r="AM163" s="26"/>
      <c r="AN163" s="26"/>
      <c r="AO163" s="26"/>
      <c r="AP163" s="26"/>
      <c r="AQ163" s="26"/>
      <c r="AR163" s="26"/>
      <c r="AS163" s="24"/>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4"/>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4"/>
      <c r="CM163" s="26"/>
      <c r="CN163" s="26"/>
      <c r="CO163" s="26"/>
      <c r="CP163" s="26"/>
      <c r="CQ163" s="26"/>
      <c r="CR163" s="26"/>
      <c r="CS163" s="26"/>
      <c r="CT163" s="26"/>
      <c r="CU163" s="26"/>
      <c r="CV163" s="26"/>
      <c r="CW163" s="26"/>
      <c r="CX163" s="26"/>
      <c r="CY163" s="26"/>
      <c r="CZ163" s="26"/>
      <c r="DA163" s="26"/>
      <c r="DB163" s="26"/>
      <c r="DC163" s="26"/>
      <c r="DD163" s="24">
        <v>3.0</v>
      </c>
    </row>
    <row r="164" ht="27.75" customHeight="1">
      <c r="A164" s="20">
        <v>163.0</v>
      </c>
      <c r="B164" s="20" t="s">
        <v>105</v>
      </c>
      <c r="C164" s="22" t="s">
        <v>190</v>
      </c>
      <c r="D164" s="20">
        <v>3.32000000162E11</v>
      </c>
      <c r="E164" s="20" t="s">
        <v>294</v>
      </c>
      <c r="F164" s="23" t="s">
        <v>295</v>
      </c>
      <c r="G164" s="24">
        <v>1.0</v>
      </c>
      <c r="H164" s="28">
        <v>239.9</v>
      </c>
      <c r="I164" s="25">
        <f t="shared" si="3"/>
        <v>239.9</v>
      </c>
      <c r="J164" s="26"/>
      <c r="K164" s="26"/>
      <c r="L164" s="26"/>
      <c r="M164" s="26"/>
      <c r="N164" s="26"/>
      <c r="O164" s="26"/>
      <c r="P164" s="26"/>
      <c r="Q164" s="26"/>
      <c r="R164" s="26"/>
      <c r="S164" s="26"/>
      <c r="T164" s="26"/>
      <c r="U164" s="26"/>
      <c r="V164" s="24"/>
      <c r="W164" s="26"/>
      <c r="X164" s="26"/>
      <c r="Y164" s="26"/>
      <c r="Z164" s="26"/>
      <c r="AA164" s="26"/>
      <c r="AB164" s="26"/>
      <c r="AC164" s="26"/>
      <c r="AD164" s="26"/>
      <c r="AE164" s="26"/>
      <c r="AF164" s="26"/>
      <c r="AG164" s="26"/>
      <c r="AH164" s="24"/>
      <c r="AI164" s="24"/>
      <c r="AJ164" s="26"/>
      <c r="AK164" s="26"/>
      <c r="AL164" s="26"/>
      <c r="AM164" s="26"/>
      <c r="AN164" s="26"/>
      <c r="AO164" s="26"/>
      <c r="AP164" s="26"/>
      <c r="AQ164" s="26"/>
      <c r="AR164" s="26"/>
      <c r="AS164" s="24"/>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4"/>
      <c r="BQ164" s="26"/>
      <c r="BR164" s="26"/>
      <c r="BS164" s="24">
        <v>1.0</v>
      </c>
      <c r="BT164" s="26"/>
      <c r="BU164" s="26"/>
      <c r="BV164" s="26"/>
      <c r="BW164" s="26"/>
      <c r="BX164" s="26"/>
      <c r="BY164" s="26"/>
      <c r="BZ164" s="26"/>
      <c r="CA164" s="26"/>
      <c r="CB164" s="26"/>
      <c r="CC164" s="26"/>
      <c r="CD164" s="26"/>
      <c r="CE164" s="26"/>
      <c r="CF164" s="26"/>
      <c r="CG164" s="26"/>
      <c r="CH164" s="26"/>
      <c r="CI164" s="26"/>
      <c r="CJ164" s="26"/>
      <c r="CK164" s="26"/>
      <c r="CL164" s="24"/>
      <c r="CM164" s="26"/>
      <c r="CN164" s="26"/>
      <c r="CO164" s="26"/>
      <c r="CP164" s="26"/>
      <c r="CQ164" s="26"/>
      <c r="CR164" s="26"/>
      <c r="CS164" s="26"/>
      <c r="CT164" s="26"/>
      <c r="CU164" s="26"/>
      <c r="CV164" s="26"/>
      <c r="CW164" s="26"/>
      <c r="CX164" s="26"/>
      <c r="CY164" s="26"/>
      <c r="CZ164" s="26"/>
      <c r="DA164" s="26"/>
      <c r="DB164" s="26"/>
      <c r="DC164" s="26"/>
      <c r="DD164" s="26"/>
    </row>
    <row r="165" ht="27.75" customHeight="1">
      <c r="A165" s="20">
        <v>164.0</v>
      </c>
      <c r="B165" s="20" t="s">
        <v>105</v>
      </c>
      <c r="C165" s="22" t="s">
        <v>190</v>
      </c>
      <c r="D165" s="20">
        <v>3.31000000267E11</v>
      </c>
      <c r="E165" s="20" t="s">
        <v>296</v>
      </c>
      <c r="F165" s="27">
        <v>478801.0</v>
      </c>
      <c r="G165" s="24">
        <v>15.0</v>
      </c>
      <c r="H165" s="28">
        <v>90.25</v>
      </c>
      <c r="I165" s="25">
        <f t="shared" si="3"/>
        <v>1353.75</v>
      </c>
      <c r="J165" s="26"/>
      <c r="K165" s="26"/>
      <c r="L165" s="26"/>
      <c r="M165" s="26"/>
      <c r="N165" s="26"/>
      <c r="O165" s="26"/>
      <c r="P165" s="26"/>
      <c r="Q165" s="26"/>
      <c r="R165" s="26"/>
      <c r="S165" s="26"/>
      <c r="T165" s="26"/>
      <c r="U165" s="26"/>
      <c r="V165" s="24"/>
      <c r="W165" s="26"/>
      <c r="X165" s="26"/>
      <c r="Y165" s="26"/>
      <c r="Z165" s="26"/>
      <c r="AA165" s="26"/>
      <c r="AB165" s="26"/>
      <c r="AC165" s="26"/>
      <c r="AD165" s="26"/>
      <c r="AE165" s="26"/>
      <c r="AF165" s="26"/>
      <c r="AG165" s="24">
        <v>15.0</v>
      </c>
      <c r="AH165" s="24"/>
      <c r="AI165" s="24"/>
      <c r="AJ165" s="26"/>
      <c r="AK165" s="26"/>
      <c r="AL165" s="26"/>
      <c r="AM165" s="26"/>
      <c r="AN165" s="26"/>
      <c r="AO165" s="26"/>
      <c r="AP165" s="26"/>
      <c r="AQ165" s="26"/>
      <c r="AR165" s="26"/>
      <c r="AS165" s="24"/>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4"/>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4"/>
      <c r="CM165" s="26"/>
      <c r="CN165" s="26"/>
      <c r="CO165" s="26"/>
      <c r="CP165" s="26"/>
      <c r="CQ165" s="26"/>
      <c r="CR165" s="26"/>
      <c r="CS165" s="26"/>
      <c r="CT165" s="26"/>
      <c r="CU165" s="26"/>
      <c r="CV165" s="26"/>
      <c r="CW165" s="26"/>
      <c r="CX165" s="26"/>
      <c r="CY165" s="26"/>
      <c r="CZ165" s="26"/>
      <c r="DA165" s="26"/>
      <c r="DB165" s="26"/>
      <c r="DC165" s="26"/>
      <c r="DD165" s="26"/>
    </row>
    <row r="166" ht="27.75" customHeight="1">
      <c r="A166" s="20">
        <v>165.0</v>
      </c>
      <c r="B166" s="20" t="s">
        <v>105</v>
      </c>
      <c r="C166" s="22" t="s">
        <v>190</v>
      </c>
      <c r="D166" s="20">
        <v>3.32000000342E11</v>
      </c>
      <c r="E166" s="20" t="s">
        <v>297</v>
      </c>
      <c r="F166" s="23" t="s">
        <v>298</v>
      </c>
      <c r="G166" s="24">
        <v>1.0</v>
      </c>
      <c r="H166" s="28">
        <v>126.66</v>
      </c>
      <c r="I166" s="25">
        <f t="shared" si="3"/>
        <v>126.66</v>
      </c>
      <c r="J166" s="26"/>
      <c r="K166" s="26"/>
      <c r="L166" s="26"/>
      <c r="M166" s="26"/>
      <c r="N166" s="26"/>
      <c r="O166" s="26"/>
      <c r="P166" s="26"/>
      <c r="Q166" s="26"/>
      <c r="R166" s="26"/>
      <c r="S166" s="26"/>
      <c r="T166" s="26"/>
      <c r="U166" s="26"/>
      <c r="V166" s="24"/>
      <c r="W166" s="26"/>
      <c r="X166" s="26"/>
      <c r="Y166" s="26"/>
      <c r="Z166" s="26"/>
      <c r="AA166" s="26"/>
      <c r="AB166" s="26"/>
      <c r="AC166" s="26"/>
      <c r="AD166" s="26"/>
      <c r="AE166" s="26"/>
      <c r="AF166" s="26"/>
      <c r="AG166" s="26"/>
      <c r="AH166" s="24"/>
      <c r="AI166" s="24"/>
      <c r="AJ166" s="26"/>
      <c r="AK166" s="26"/>
      <c r="AL166" s="26"/>
      <c r="AM166" s="26"/>
      <c r="AN166" s="26"/>
      <c r="AO166" s="26"/>
      <c r="AP166" s="26"/>
      <c r="AQ166" s="26"/>
      <c r="AR166" s="26"/>
      <c r="AS166" s="24">
        <v>1.0</v>
      </c>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4"/>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4"/>
      <c r="CM166" s="26"/>
      <c r="CN166" s="26"/>
      <c r="CO166" s="26"/>
      <c r="CP166" s="26"/>
      <c r="CQ166" s="26"/>
      <c r="CR166" s="26"/>
      <c r="CS166" s="26"/>
      <c r="CT166" s="26"/>
      <c r="CU166" s="26"/>
      <c r="CV166" s="26"/>
      <c r="CW166" s="26"/>
      <c r="CX166" s="26"/>
      <c r="CY166" s="26"/>
      <c r="CZ166" s="26"/>
      <c r="DA166" s="26"/>
      <c r="DB166" s="26"/>
      <c r="DC166" s="26"/>
      <c r="DD166" s="26"/>
    </row>
    <row r="167" ht="27.75" customHeight="1">
      <c r="A167" s="20">
        <v>166.0</v>
      </c>
      <c r="B167" s="20" t="s">
        <v>105</v>
      </c>
      <c r="C167" s="22" t="s">
        <v>190</v>
      </c>
      <c r="D167" s="20">
        <v>3.32000000343E11</v>
      </c>
      <c r="E167" s="38" t="s">
        <v>299</v>
      </c>
      <c r="F167" s="23" t="s">
        <v>300</v>
      </c>
      <c r="G167" s="24">
        <v>1.0</v>
      </c>
      <c r="H167" s="28">
        <v>150.0</v>
      </c>
      <c r="I167" s="25">
        <f t="shared" si="3"/>
        <v>150</v>
      </c>
      <c r="J167" s="26"/>
      <c r="K167" s="26"/>
      <c r="L167" s="26"/>
      <c r="M167" s="26"/>
      <c r="N167" s="26"/>
      <c r="O167" s="26"/>
      <c r="P167" s="26"/>
      <c r="Q167" s="26"/>
      <c r="R167" s="26"/>
      <c r="S167" s="26"/>
      <c r="T167" s="26"/>
      <c r="U167" s="26"/>
      <c r="V167" s="24"/>
      <c r="W167" s="26"/>
      <c r="X167" s="26"/>
      <c r="Y167" s="26"/>
      <c r="Z167" s="26"/>
      <c r="AA167" s="26"/>
      <c r="AB167" s="26"/>
      <c r="AC167" s="26"/>
      <c r="AD167" s="26"/>
      <c r="AE167" s="26"/>
      <c r="AF167" s="26"/>
      <c r="AG167" s="26"/>
      <c r="AH167" s="24"/>
      <c r="AI167" s="24"/>
      <c r="AJ167" s="26"/>
      <c r="AK167" s="26"/>
      <c r="AL167" s="26"/>
      <c r="AM167" s="26"/>
      <c r="AN167" s="26"/>
      <c r="AO167" s="26"/>
      <c r="AP167" s="26"/>
      <c r="AQ167" s="26"/>
      <c r="AR167" s="26"/>
      <c r="AS167" s="24"/>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4"/>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4"/>
      <c r="CM167" s="26"/>
      <c r="CN167" s="26"/>
      <c r="CO167" s="24">
        <v>1.0</v>
      </c>
      <c r="CP167" s="26"/>
      <c r="CQ167" s="26"/>
      <c r="CR167" s="26"/>
      <c r="CS167" s="26"/>
      <c r="CT167" s="26"/>
      <c r="CU167" s="26"/>
      <c r="CV167" s="26"/>
      <c r="CW167" s="26"/>
      <c r="CX167" s="26"/>
      <c r="CY167" s="26"/>
      <c r="CZ167" s="26"/>
      <c r="DA167" s="26"/>
      <c r="DB167" s="26"/>
      <c r="DC167" s="26"/>
      <c r="DD167" s="26"/>
    </row>
    <row r="168" ht="27.75" customHeight="1">
      <c r="A168" s="20">
        <v>167.0</v>
      </c>
      <c r="B168" s="20" t="s">
        <v>105</v>
      </c>
      <c r="C168" s="22" t="s">
        <v>190</v>
      </c>
      <c r="D168" s="20">
        <v>3.32000000344E11</v>
      </c>
      <c r="E168" s="20" t="s">
        <v>301</v>
      </c>
      <c r="F168" s="23" t="s">
        <v>302</v>
      </c>
      <c r="G168" s="24">
        <v>1.0</v>
      </c>
      <c r="H168" s="28">
        <v>13000.0</v>
      </c>
      <c r="I168" s="28">
        <v>14032.0</v>
      </c>
      <c r="J168" s="26"/>
      <c r="K168" s="26"/>
      <c r="L168" s="26"/>
      <c r="M168" s="26"/>
      <c r="N168" s="26"/>
      <c r="O168" s="26"/>
      <c r="P168" s="26"/>
      <c r="Q168" s="26"/>
      <c r="R168" s="26"/>
      <c r="S168" s="26"/>
      <c r="T168" s="26"/>
      <c r="U168" s="26"/>
      <c r="V168" s="24"/>
      <c r="W168" s="26"/>
      <c r="X168" s="26"/>
      <c r="Y168" s="26"/>
      <c r="Z168" s="26"/>
      <c r="AA168" s="26"/>
      <c r="AB168" s="26"/>
      <c r="AC168" s="26"/>
      <c r="AD168" s="26"/>
      <c r="AE168" s="26"/>
      <c r="AF168" s="26"/>
      <c r="AG168" s="26"/>
      <c r="AH168" s="24"/>
      <c r="AI168" s="24"/>
      <c r="AJ168" s="26"/>
      <c r="AK168" s="26"/>
      <c r="AL168" s="26"/>
      <c r="AM168" s="26"/>
      <c r="AN168" s="26"/>
      <c r="AO168" s="26"/>
      <c r="AP168" s="26"/>
      <c r="AQ168" s="26"/>
      <c r="AR168" s="26"/>
      <c r="AS168" s="24">
        <v>1.0</v>
      </c>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4"/>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4"/>
      <c r="CM168" s="26"/>
      <c r="CN168" s="26"/>
      <c r="CO168" s="26"/>
      <c r="CP168" s="26"/>
      <c r="CQ168" s="26"/>
      <c r="CR168" s="26"/>
      <c r="CS168" s="26"/>
      <c r="CT168" s="26"/>
      <c r="CU168" s="26"/>
      <c r="CV168" s="26"/>
      <c r="CW168" s="26"/>
      <c r="CX168" s="26"/>
      <c r="CY168" s="26"/>
      <c r="CZ168" s="26"/>
      <c r="DA168" s="26"/>
      <c r="DB168" s="26"/>
      <c r="DC168" s="26"/>
      <c r="DD168" s="26"/>
    </row>
    <row r="169" ht="27.75" customHeight="1">
      <c r="A169" s="20">
        <v>168.0</v>
      </c>
      <c r="B169" s="20" t="s">
        <v>105</v>
      </c>
      <c r="C169" s="22" t="s">
        <v>190</v>
      </c>
      <c r="D169" s="20">
        <v>3.32000000348E11</v>
      </c>
      <c r="E169" s="20" t="s">
        <v>303</v>
      </c>
      <c r="F169" s="23" t="s">
        <v>302</v>
      </c>
      <c r="G169" s="26">
        <v>1.0</v>
      </c>
      <c r="H169" s="28">
        <v>2659.52</v>
      </c>
      <c r="I169" s="25">
        <f t="shared" ref="I169:I195" si="4">H169*G169</f>
        <v>2659.52</v>
      </c>
      <c r="J169" s="26"/>
      <c r="K169" s="26"/>
      <c r="L169" s="24"/>
      <c r="M169" s="26"/>
      <c r="N169" s="26"/>
      <c r="O169" s="26"/>
      <c r="P169" s="26"/>
      <c r="Q169" s="26"/>
      <c r="R169" s="26"/>
      <c r="S169" s="26"/>
      <c r="T169" s="26"/>
      <c r="U169" s="26"/>
      <c r="V169" s="24"/>
      <c r="W169" s="26"/>
      <c r="X169" s="26"/>
      <c r="Y169" s="26"/>
      <c r="Z169" s="26"/>
      <c r="AA169" s="26"/>
      <c r="AB169" s="26"/>
      <c r="AC169" s="26"/>
      <c r="AD169" s="26"/>
      <c r="AE169" s="26"/>
      <c r="AF169" s="26"/>
      <c r="AG169" s="26"/>
      <c r="AH169" s="24"/>
      <c r="AI169" s="24"/>
      <c r="AJ169" s="26"/>
      <c r="AK169" s="26"/>
      <c r="AL169" s="26"/>
      <c r="AM169" s="26"/>
      <c r="AN169" s="26"/>
      <c r="AO169" s="26"/>
      <c r="AP169" s="26"/>
      <c r="AQ169" s="26"/>
      <c r="AR169" s="26"/>
      <c r="AS169" s="24">
        <v>1.0</v>
      </c>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4"/>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4"/>
      <c r="CM169" s="26"/>
      <c r="CN169" s="26"/>
      <c r="CO169" s="26"/>
      <c r="CP169" s="26"/>
      <c r="CQ169" s="26"/>
      <c r="CR169" s="26"/>
      <c r="CS169" s="26"/>
      <c r="CT169" s="26"/>
      <c r="CU169" s="26"/>
      <c r="CV169" s="26"/>
      <c r="CW169" s="26"/>
      <c r="CX169" s="26"/>
      <c r="CY169" s="26"/>
      <c r="CZ169" s="26"/>
      <c r="DA169" s="26"/>
      <c r="DB169" s="26"/>
      <c r="DC169" s="26"/>
      <c r="DD169" s="26"/>
    </row>
    <row r="170" ht="27.75" customHeight="1">
      <c r="A170" s="20">
        <v>169.0</v>
      </c>
      <c r="B170" s="20" t="s">
        <v>105</v>
      </c>
      <c r="C170" s="22" t="s">
        <v>190</v>
      </c>
      <c r="D170" s="39">
        <v>3.32000000263E11</v>
      </c>
      <c r="E170" s="20" t="s">
        <v>304</v>
      </c>
      <c r="F170" s="27">
        <v>603949.0</v>
      </c>
      <c r="G170" s="24">
        <v>2.0</v>
      </c>
      <c r="H170" s="28">
        <v>378.0</v>
      </c>
      <c r="I170" s="25">
        <f t="shared" si="4"/>
        <v>756</v>
      </c>
      <c r="J170" s="26"/>
      <c r="K170" s="26"/>
      <c r="L170" s="24">
        <v>2.0</v>
      </c>
      <c r="M170" s="26"/>
      <c r="N170" s="26"/>
      <c r="O170" s="26"/>
      <c r="P170" s="26"/>
      <c r="Q170" s="26"/>
      <c r="R170" s="26"/>
      <c r="S170" s="26"/>
      <c r="T170" s="26"/>
      <c r="U170" s="26"/>
      <c r="V170" s="24"/>
      <c r="W170" s="26"/>
      <c r="X170" s="26"/>
      <c r="Y170" s="26"/>
      <c r="Z170" s="26"/>
      <c r="AA170" s="26"/>
      <c r="AB170" s="26"/>
      <c r="AC170" s="26"/>
      <c r="AD170" s="26"/>
      <c r="AE170" s="26"/>
      <c r="AF170" s="26"/>
      <c r="AG170" s="26"/>
      <c r="AH170" s="24"/>
      <c r="AI170" s="24"/>
      <c r="AJ170" s="26"/>
      <c r="AK170" s="26"/>
      <c r="AL170" s="26"/>
      <c r="AM170" s="26"/>
      <c r="AN170" s="26"/>
      <c r="AO170" s="26"/>
      <c r="AP170" s="26"/>
      <c r="AQ170" s="26"/>
      <c r="AR170" s="26"/>
      <c r="AS170" s="24">
        <v>1.0</v>
      </c>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4"/>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4"/>
      <c r="CM170" s="26"/>
      <c r="CN170" s="26"/>
      <c r="CO170" s="26"/>
      <c r="CP170" s="26"/>
      <c r="CQ170" s="26"/>
      <c r="CR170" s="26"/>
      <c r="CS170" s="26"/>
      <c r="CT170" s="26"/>
      <c r="CU170" s="26"/>
      <c r="CV170" s="26"/>
      <c r="CW170" s="26"/>
      <c r="CX170" s="26"/>
      <c r="CY170" s="26"/>
      <c r="CZ170" s="26"/>
      <c r="DA170" s="26"/>
      <c r="DB170" s="26"/>
      <c r="DC170" s="26"/>
      <c r="DD170" s="26"/>
    </row>
    <row r="171" ht="27.75" customHeight="1">
      <c r="A171" s="20">
        <v>170.0</v>
      </c>
      <c r="B171" s="20" t="s">
        <v>105</v>
      </c>
      <c r="C171" s="22" t="s">
        <v>190</v>
      </c>
      <c r="D171" s="39">
        <v>3.32000000345E11</v>
      </c>
      <c r="E171" s="20" t="s">
        <v>305</v>
      </c>
      <c r="F171" s="27">
        <v>219500.0</v>
      </c>
      <c r="G171" s="24">
        <v>6.0</v>
      </c>
      <c r="H171" s="28">
        <v>700.0</v>
      </c>
      <c r="I171" s="25">
        <f t="shared" si="4"/>
        <v>4200</v>
      </c>
      <c r="J171" s="26"/>
      <c r="K171" s="26"/>
      <c r="L171" s="26"/>
      <c r="M171" s="26"/>
      <c r="N171" s="26"/>
      <c r="O171" s="26"/>
      <c r="P171" s="26"/>
      <c r="Q171" s="26"/>
      <c r="R171" s="26"/>
      <c r="S171" s="26"/>
      <c r="T171" s="26"/>
      <c r="U171" s="26"/>
      <c r="V171" s="24"/>
      <c r="W171" s="26"/>
      <c r="X171" s="26"/>
      <c r="Y171" s="26"/>
      <c r="Z171" s="26"/>
      <c r="AA171" s="26"/>
      <c r="AB171" s="26"/>
      <c r="AC171" s="26"/>
      <c r="AD171" s="26"/>
      <c r="AE171" s="26"/>
      <c r="AF171" s="26"/>
      <c r="AG171" s="26"/>
      <c r="AH171" s="24"/>
      <c r="AI171" s="24"/>
      <c r="AJ171" s="26"/>
      <c r="AK171" s="26"/>
      <c r="AL171" s="26"/>
      <c r="AM171" s="26"/>
      <c r="AN171" s="26"/>
      <c r="AO171" s="26"/>
      <c r="AP171" s="26"/>
      <c r="AQ171" s="26"/>
      <c r="AR171" s="26"/>
      <c r="AS171" s="24"/>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4"/>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4"/>
      <c r="CM171" s="26"/>
      <c r="CN171" s="26"/>
      <c r="CO171" s="26"/>
      <c r="CP171" s="26"/>
      <c r="CQ171" s="26"/>
      <c r="CR171" s="26"/>
      <c r="CS171" s="26"/>
      <c r="CT171" s="26"/>
      <c r="CU171" s="24">
        <v>6.0</v>
      </c>
      <c r="CV171" s="26"/>
      <c r="CW171" s="26"/>
      <c r="CX171" s="26"/>
      <c r="CY171" s="26"/>
      <c r="CZ171" s="26"/>
      <c r="DA171" s="26"/>
      <c r="DB171" s="26"/>
      <c r="DC171" s="26"/>
      <c r="DD171" s="26"/>
    </row>
    <row r="172" ht="27.75" customHeight="1">
      <c r="A172" s="20">
        <v>171.0</v>
      </c>
      <c r="B172" s="20" t="s">
        <v>105</v>
      </c>
      <c r="C172" s="22" t="s">
        <v>190</v>
      </c>
      <c r="D172" s="39">
        <v>3.32000000346E11</v>
      </c>
      <c r="E172" s="38" t="s">
        <v>306</v>
      </c>
      <c r="F172" s="23" t="s">
        <v>307</v>
      </c>
      <c r="G172" s="24">
        <v>1.0</v>
      </c>
      <c r="H172" s="28">
        <v>3500.0</v>
      </c>
      <c r="I172" s="25">
        <f t="shared" si="4"/>
        <v>3500</v>
      </c>
      <c r="J172" s="26"/>
      <c r="K172" s="26"/>
      <c r="L172" s="26"/>
      <c r="M172" s="26"/>
      <c r="N172" s="26"/>
      <c r="O172" s="26"/>
      <c r="P172" s="26"/>
      <c r="Q172" s="26"/>
      <c r="R172" s="26"/>
      <c r="S172" s="26"/>
      <c r="T172" s="26"/>
      <c r="U172" s="26"/>
      <c r="V172" s="24"/>
      <c r="W172" s="26"/>
      <c r="X172" s="26"/>
      <c r="Y172" s="26"/>
      <c r="Z172" s="26"/>
      <c r="AA172" s="26"/>
      <c r="AB172" s="26"/>
      <c r="AC172" s="26"/>
      <c r="AD172" s="26"/>
      <c r="AE172" s="26"/>
      <c r="AF172" s="26"/>
      <c r="AG172" s="26"/>
      <c r="AH172" s="24"/>
      <c r="AI172" s="24"/>
      <c r="AJ172" s="26"/>
      <c r="AK172" s="26"/>
      <c r="AL172" s="26"/>
      <c r="AM172" s="26"/>
      <c r="AN172" s="26"/>
      <c r="AO172" s="26"/>
      <c r="AP172" s="26"/>
      <c r="AQ172" s="26"/>
      <c r="AR172" s="26"/>
      <c r="AS172" s="24">
        <v>1.0</v>
      </c>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4"/>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4"/>
      <c r="CM172" s="26"/>
      <c r="CN172" s="26"/>
      <c r="CO172" s="26"/>
      <c r="CP172" s="26"/>
      <c r="CQ172" s="26"/>
      <c r="CR172" s="26"/>
      <c r="CS172" s="26"/>
      <c r="CT172" s="26"/>
      <c r="CU172" s="26"/>
      <c r="CV172" s="26"/>
      <c r="CW172" s="26"/>
      <c r="CX172" s="26"/>
      <c r="CY172" s="26"/>
      <c r="CZ172" s="26"/>
      <c r="DA172" s="26"/>
      <c r="DB172" s="26"/>
      <c r="DC172" s="26"/>
      <c r="DD172" s="26"/>
    </row>
    <row r="173" ht="27.75" customHeight="1">
      <c r="A173" s="20">
        <v>172.0</v>
      </c>
      <c r="B173" s="20" t="s">
        <v>105</v>
      </c>
      <c r="C173" s="22" t="s">
        <v>190</v>
      </c>
      <c r="D173" s="39">
        <v>3.32000000336E11</v>
      </c>
      <c r="E173" s="38" t="s">
        <v>308</v>
      </c>
      <c r="F173" s="23" t="s">
        <v>309</v>
      </c>
      <c r="G173" s="24">
        <v>1.0</v>
      </c>
      <c r="H173" s="28">
        <v>5251.69</v>
      </c>
      <c r="I173" s="25">
        <f t="shared" si="4"/>
        <v>5251.69</v>
      </c>
      <c r="J173" s="26"/>
      <c r="K173" s="26"/>
      <c r="L173" s="26"/>
      <c r="M173" s="26"/>
      <c r="N173" s="26"/>
      <c r="O173" s="26"/>
      <c r="P173" s="26"/>
      <c r="Q173" s="26"/>
      <c r="R173" s="26"/>
      <c r="S173" s="26"/>
      <c r="T173" s="26"/>
      <c r="U173" s="26"/>
      <c r="V173" s="24"/>
      <c r="W173" s="26"/>
      <c r="X173" s="26"/>
      <c r="Y173" s="26"/>
      <c r="Z173" s="26"/>
      <c r="AA173" s="26"/>
      <c r="AB173" s="26"/>
      <c r="AC173" s="26"/>
      <c r="AD173" s="26"/>
      <c r="AE173" s="26"/>
      <c r="AF173" s="26"/>
      <c r="AG173" s="26"/>
      <c r="AH173" s="24"/>
      <c r="AI173" s="24"/>
      <c r="AJ173" s="26"/>
      <c r="AK173" s="26"/>
      <c r="AL173" s="26"/>
      <c r="AM173" s="26"/>
      <c r="AN173" s="26"/>
      <c r="AO173" s="26"/>
      <c r="AP173" s="26"/>
      <c r="AQ173" s="26"/>
      <c r="AR173" s="26"/>
      <c r="AS173" s="24"/>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4"/>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4"/>
      <c r="CM173" s="26"/>
      <c r="CN173" s="26"/>
      <c r="CO173" s="26"/>
      <c r="CP173" s="26"/>
      <c r="CQ173" s="26"/>
      <c r="CR173" s="26"/>
      <c r="CS173" s="26"/>
      <c r="CT173" s="26"/>
      <c r="CU173" s="26"/>
      <c r="CV173" s="26"/>
      <c r="CW173" s="26"/>
      <c r="CX173" s="26"/>
      <c r="CY173" s="26"/>
      <c r="CZ173" s="26"/>
      <c r="DA173" s="24">
        <v>1.0</v>
      </c>
      <c r="DB173" s="26"/>
      <c r="DC173" s="26"/>
      <c r="DD173" s="26"/>
    </row>
    <row r="174" ht="27.75" customHeight="1">
      <c r="A174" s="20">
        <v>173.0</v>
      </c>
      <c r="B174" s="20" t="s">
        <v>105</v>
      </c>
      <c r="C174" s="22" t="s">
        <v>190</v>
      </c>
      <c r="D174" s="39">
        <v>3.32000000335E11</v>
      </c>
      <c r="E174" s="20" t="s">
        <v>310</v>
      </c>
      <c r="F174" s="23" t="s">
        <v>311</v>
      </c>
      <c r="G174" s="24">
        <v>1.0</v>
      </c>
      <c r="H174" s="28">
        <v>550.0</v>
      </c>
      <c r="I174" s="25">
        <f t="shared" si="4"/>
        <v>550</v>
      </c>
      <c r="J174" s="26"/>
      <c r="K174" s="26"/>
      <c r="L174" s="26"/>
      <c r="M174" s="26"/>
      <c r="N174" s="26"/>
      <c r="O174" s="26"/>
      <c r="P174" s="26"/>
      <c r="Q174" s="26"/>
      <c r="R174" s="26"/>
      <c r="S174" s="26"/>
      <c r="T174" s="26"/>
      <c r="U174" s="26"/>
      <c r="V174" s="24"/>
      <c r="W174" s="26"/>
      <c r="X174" s="26"/>
      <c r="Y174" s="26"/>
      <c r="Z174" s="26"/>
      <c r="AA174" s="26"/>
      <c r="AB174" s="26"/>
      <c r="AC174" s="26"/>
      <c r="AD174" s="26"/>
      <c r="AE174" s="26"/>
      <c r="AF174" s="26"/>
      <c r="AG174" s="26"/>
      <c r="AH174" s="24"/>
      <c r="AI174" s="24"/>
      <c r="AJ174" s="26"/>
      <c r="AK174" s="26"/>
      <c r="AL174" s="26"/>
      <c r="AM174" s="26"/>
      <c r="AN174" s="26"/>
      <c r="AO174" s="26"/>
      <c r="AP174" s="26"/>
      <c r="AQ174" s="26"/>
      <c r="AR174" s="26"/>
      <c r="AS174" s="24"/>
      <c r="AT174" s="26"/>
      <c r="AU174" s="26"/>
      <c r="AV174" s="26"/>
      <c r="AW174" s="26"/>
      <c r="AX174" s="26"/>
      <c r="AY174" s="26"/>
      <c r="AZ174" s="26"/>
      <c r="BA174" s="26"/>
      <c r="BB174" s="26"/>
      <c r="BC174" s="26"/>
      <c r="BD174" s="26"/>
      <c r="BE174" s="26"/>
      <c r="BF174" s="26"/>
      <c r="BG174" s="24">
        <v>1.0</v>
      </c>
      <c r="BH174" s="26"/>
      <c r="BI174" s="26"/>
      <c r="BJ174" s="26"/>
      <c r="BK174" s="26"/>
      <c r="BL174" s="26"/>
      <c r="BM174" s="26"/>
      <c r="BN174" s="26"/>
      <c r="BO174" s="26"/>
      <c r="BP174" s="24"/>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4"/>
      <c r="CM174" s="26"/>
      <c r="CN174" s="26"/>
      <c r="CO174" s="26"/>
      <c r="CP174" s="26"/>
      <c r="CQ174" s="26"/>
      <c r="CR174" s="26"/>
      <c r="CS174" s="26"/>
      <c r="CT174" s="26"/>
      <c r="CU174" s="26"/>
      <c r="CV174" s="26"/>
      <c r="CW174" s="26"/>
      <c r="CX174" s="26"/>
      <c r="CY174" s="26"/>
      <c r="CZ174" s="26"/>
      <c r="DA174" s="26"/>
      <c r="DB174" s="26"/>
      <c r="DC174" s="26"/>
      <c r="DD174" s="26"/>
    </row>
    <row r="175" ht="27.75" customHeight="1">
      <c r="A175" s="20">
        <v>174.0</v>
      </c>
      <c r="B175" s="20" t="s">
        <v>105</v>
      </c>
      <c r="C175" s="22" t="s">
        <v>190</v>
      </c>
      <c r="D175" s="39">
        <v>3.32000000338E11</v>
      </c>
      <c r="E175" s="20" t="s">
        <v>312</v>
      </c>
      <c r="F175" s="23" t="s">
        <v>313</v>
      </c>
      <c r="G175" s="24">
        <v>1.0</v>
      </c>
      <c r="H175" s="28">
        <v>457.12</v>
      </c>
      <c r="I175" s="25">
        <f t="shared" si="4"/>
        <v>457.12</v>
      </c>
      <c r="J175" s="26"/>
      <c r="K175" s="26"/>
      <c r="L175" s="26"/>
      <c r="M175" s="26"/>
      <c r="N175" s="26"/>
      <c r="O175" s="26"/>
      <c r="P175" s="26"/>
      <c r="Q175" s="26"/>
      <c r="R175" s="26"/>
      <c r="S175" s="26"/>
      <c r="T175" s="26"/>
      <c r="U175" s="26"/>
      <c r="V175" s="24"/>
      <c r="W175" s="26"/>
      <c r="X175" s="26"/>
      <c r="Y175" s="26"/>
      <c r="Z175" s="26"/>
      <c r="AA175" s="26"/>
      <c r="AB175" s="26"/>
      <c r="AC175" s="26"/>
      <c r="AD175" s="26"/>
      <c r="AE175" s="26"/>
      <c r="AF175" s="26"/>
      <c r="AG175" s="26"/>
      <c r="AH175" s="24"/>
      <c r="AI175" s="24"/>
      <c r="AJ175" s="26"/>
      <c r="AK175" s="26"/>
      <c r="AL175" s="26"/>
      <c r="AM175" s="26"/>
      <c r="AN175" s="26"/>
      <c r="AO175" s="26"/>
      <c r="AP175" s="26"/>
      <c r="AQ175" s="26"/>
      <c r="AR175" s="26"/>
      <c r="AS175" s="24"/>
      <c r="AT175" s="26"/>
      <c r="AU175" s="26"/>
      <c r="AV175" s="26"/>
      <c r="AW175" s="26"/>
      <c r="AX175" s="26"/>
      <c r="AY175" s="26"/>
      <c r="AZ175" s="26"/>
      <c r="BA175" s="26"/>
      <c r="BB175" s="26"/>
      <c r="BC175" s="26"/>
      <c r="BD175" s="26"/>
      <c r="BE175" s="26"/>
      <c r="BF175" s="26"/>
      <c r="BG175" s="24">
        <v>1.0</v>
      </c>
      <c r="BH175" s="26"/>
      <c r="BI175" s="26"/>
      <c r="BJ175" s="26"/>
      <c r="BK175" s="26"/>
      <c r="BL175" s="26"/>
      <c r="BM175" s="26"/>
      <c r="BN175" s="26"/>
      <c r="BO175" s="26"/>
      <c r="BP175" s="24"/>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4"/>
      <c r="CM175" s="26"/>
      <c r="CN175" s="26"/>
      <c r="CO175" s="26"/>
      <c r="CP175" s="26"/>
      <c r="CQ175" s="26"/>
      <c r="CR175" s="26"/>
      <c r="CS175" s="26"/>
      <c r="CT175" s="26"/>
      <c r="CU175" s="26"/>
      <c r="CV175" s="26"/>
      <c r="CW175" s="26"/>
      <c r="CX175" s="26"/>
      <c r="CY175" s="26"/>
      <c r="CZ175" s="26"/>
      <c r="DA175" s="26"/>
      <c r="DB175" s="26"/>
      <c r="DC175" s="26"/>
      <c r="DD175" s="26"/>
    </row>
    <row r="176" ht="27.75" customHeight="1">
      <c r="A176" s="20">
        <v>175.0</v>
      </c>
      <c r="B176" s="20" t="s">
        <v>105</v>
      </c>
      <c r="C176" s="22" t="s">
        <v>190</v>
      </c>
      <c r="D176" s="39">
        <v>3.32000000339E11</v>
      </c>
      <c r="E176" s="38" t="s">
        <v>314</v>
      </c>
      <c r="F176" s="27">
        <v>457088.0</v>
      </c>
      <c r="G176" s="24">
        <v>2.0</v>
      </c>
      <c r="H176" s="28">
        <v>6800.0</v>
      </c>
      <c r="I176" s="25">
        <f t="shared" si="4"/>
        <v>13600</v>
      </c>
      <c r="J176" s="26"/>
      <c r="K176" s="26"/>
      <c r="L176" s="26"/>
      <c r="M176" s="26"/>
      <c r="N176" s="26"/>
      <c r="O176" s="26"/>
      <c r="P176" s="26"/>
      <c r="Q176" s="26"/>
      <c r="R176" s="26"/>
      <c r="S176" s="26"/>
      <c r="T176" s="26"/>
      <c r="U176" s="26"/>
      <c r="V176" s="24"/>
      <c r="W176" s="26"/>
      <c r="X176" s="26"/>
      <c r="Y176" s="26"/>
      <c r="Z176" s="26"/>
      <c r="AA176" s="26"/>
      <c r="AB176" s="26"/>
      <c r="AC176" s="26"/>
      <c r="AD176" s="26"/>
      <c r="AE176" s="26"/>
      <c r="AF176" s="26"/>
      <c r="AG176" s="26"/>
      <c r="AH176" s="24"/>
      <c r="AI176" s="24"/>
      <c r="AJ176" s="26"/>
      <c r="AK176" s="26"/>
      <c r="AL176" s="26"/>
      <c r="AM176" s="26"/>
      <c r="AN176" s="26"/>
      <c r="AO176" s="26"/>
      <c r="AP176" s="26"/>
      <c r="AQ176" s="26"/>
      <c r="AR176" s="26"/>
      <c r="AS176" s="24"/>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4"/>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4"/>
      <c r="CM176" s="26"/>
      <c r="CN176" s="26"/>
      <c r="CO176" s="26"/>
      <c r="CP176" s="26"/>
      <c r="CQ176" s="26"/>
      <c r="CR176" s="26"/>
      <c r="CS176" s="26"/>
      <c r="CT176" s="26"/>
      <c r="CU176" s="24">
        <v>2.0</v>
      </c>
      <c r="CV176" s="26"/>
      <c r="CW176" s="26"/>
      <c r="CX176" s="26"/>
      <c r="CY176" s="26"/>
      <c r="CZ176" s="26"/>
      <c r="DA176" s="26"/>
      <c r="DB176" s="26"/>
      <c r="DC176" s="26"/>
      <c r="DD176" s="26"/>
    </row>
    <row r="177" ht="27.75" customHeight="1">
      <c r="A177" s="20">
        <v>176.0</v>
      </c>
      <c r="B177" s="20" t="s">
        <v>105</v>
      </c>
      <c r="C177" s="22" t="s">
        <v>190</v>
      </c>
      <c r="D177" s="39">
        <v>3.31000000269E11</v>
      </c>
      <c r="E177" s="20" t="s">
        <v>315</v>
      </c>
      <c r="F177" s="27">
        <v>355318.0</v>
      </c>
      <c r="G177" s="24">
        <v>10.0</v>
      </c>
      <c r="H177" s="28">
        <v>166.21</v>
      </c>
      <c r="I177" s="25">
        <f t="shared" si="4"/>
        <v>1662.1</v>
      </c>
      <c r="J177" s="26"/>
      <c r="K177" s="26"/>
      <c r="L177" s="26"/>
      <c r="M177" s="26"/>
      <c r="N177" s="26"/>
      <c r="O177" s="26"/>
      <c r="P177" s="26"/>
      <c r="Q177" s="26"/>
      <c r="R177" s="26"/>
      <c r="S177" s="26"/>
      <c r="T177" s="26"/>
      <c r="U177" s="26"/>
      <c r="V177" s="24"/>
      <c r="W177" s="26"/>
      <c r="X177" s="26"/>
      <c r="Y177" s="24">
        <v>10.0</v>
      </c>
      <c r="Z177" s="26"/>
      <c r="AA177" s="26"/>
      <c r="AB177" s="26"/>
      <c r="AC177" s="26"/>
      <c r="AD177" s="26"/>
      <c r="AE177" s="26"/>
      <c r="AF177" s="26"/>
      <c r="AG177" s="26"/>
      <c r="AH177" s="24"/>
      <c r="AI177" s="24"/>
      <c r="AJ177" s="26"/>
      <c r="AK177" s="26"/>
      <c r="AL177" s="26"/>
      <c r="AM177" s="26"/>
      <c r="AN177" s="26"/>
      <c r="AO177" s="26"/>
      <c r="AP177" s="26"/>
      <c r="AQ177" s="26"/>
      <c r="AR177" s="26"/>
      <c r="AS177" s="24"/>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4"/>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4"/>
      <c r="CM177" s="26"/>
      <c r="CN177" s="26"/>
      <c r="CO177" s="26"/>
      <c r="CP177" s="26"/>
      <c r="CQ177" s="26"/>
      <c r="CR177" s="26"/>
      <c r="CS177" s="26"/>
      <c r="CT177" s="26"/>
      <c r="CU177" s="26"/>
      <c r="CV177" s="26"/>
      <c r="CW177" s="26"/>
      <c r="CX177" s="26"/>
      <c r="CY177" s="26"/>
      <c r="CZ177" s="26"/>
      <c r="DA177" s="26"/>
      <c r="DB177" s="26"/>
      <c r="DC177" s="26"/>
      <c r="DD177" s="26"/>
    </row>
    <row r="178" ht="27.75" customHeight="1">
      <c r="A178" s="20">
        <v>177.0</v>
      </c>
      <c r="B178" s="20" t="s">
        <v>105</v>
      </c>
      <c r="C178" s="22" t="s">
        <v>190</v>
      </c>
      <c r="D178" s="39">
        <v>3.3200000034E11</v>
      </c>
      <c r="E178" s="38" t="s">
        <v>316</v>
      </c>
      <c r="F178" s="23" t="s">
        <v>317</v>
      </c>
      <c r="G178" s="24">
        <v>1.0</v>
      </c>
      <c r="H178" s="28">
        <v>3600.0</v>
      </c>
      <c r="I178" s="25">
        <f t="shared" si="4"/>
        <v>3600</v>
      </c>
      <c r="J178" s="26"/>
      <c r="K178" s="26"/>
      <c r="L178" s="26"/>
      <c r="M178" s="26"/>
      <c r="N178" s="26"/>
      <c r="O178" s="26"/>
      <c r="P178" s="26"/>
      <c r="Q178" s="26"/>
      <c r="R178" s="26"/>
      <c r="S178" s="26"/>
      <c r="T178" s="26"/>
      <c r="U178" s="26"/>
      <c r="V178" s="24"/>
      <c r="W178" s="26"/>
      <c r="X178" s="26"/>
      <c r="Y178" s="26"/>
      <c r="Z178" s="26"/>
      <c r="AA178" s="26"/>
      <c r="AB178" s="26"/>
      <c r="AC178" s="26"/>
      <c r="AD178" s="26"/>
      <c r="AE178" s="26"/>
      <c r="AF178" s="26"/>
      <c r="AG178" s="26"/>
      <c r="AH178" s="24"/>
      <c r="AI178" s="24"/>
      <c r="AJ178" s="26"/>
      <c r="AK178" s="26"/>
      <c r="AL178" s="26"/>
      <c r="AM178" s="26"/>
      <c r="AN178" s="26"/>
      <c r="AO178" s="26"/>
      <c r="AP178" s="26"/>
      <c r="AQ178" s="26"/>
      <c r="AR178" s="26"/>
      <c r="AS178" s="24"/>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4"/>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4"/>
      <c r="CM178" s="26"/>
      <c r="CN178" s="26"/>
      <c r="CO178" s="26"/>
      <c r="CP178" s="26"/>
      <c r="CQ178" s="26"/>
      <c r="CR178" s="26"/>
      <c r="CS178" s="26"/>
      <c r="CT178" s="26"/>
      <c r="CU178" s="24">
        <v>1.0</v>
      </c>
      <c r="CV178" s="26"/>
      <c r="CW178" s="26"/>
      <c r="CX178" s="26"/>
      <c r="CY178" s="26"/>
      <c r="CZ178" s="26"/>
      <c r="DA178" s="26"/>
      <c r="DB178" s="26"/>
      <c r="DC178" s="26"/>
      <c r="DD178" s="26"/>
    </row>
    <row r="179" ht="27.75" customHeight="1">
      <c r="A179" s="20">
        <v>178.0</v>
      </c>
      <c r="B179" s="20" t="s">
        <v>105</v>
      </c>
      <c r="C179" s="22" t="s">
        <v>190</v>
      </c>
      <c r="D179" s="39">
        <v>3.32000000341E11</v>
      </c>
      <c r="E179" s="38" t="s">
        <v>318</v>
      </c>
      <c r="F179" s="23" t="s">
        <v>319</v>
      </c>
      <c r="G179" s="24">
        <v>2.0</v>
      </c>
      <c r="H179" s="28">
        <v>7292.9</v>
      </c>
      <c r="I179" s="25">
        <f t="shared" si="4"/>
        <v>14585.8</v>
      </c>
      <c r="J179" s="26"/>
      <c r="K179" s="26"/>
      <c r="L179" s="26"/>
      <c r="M179" s="26"/>
      <c r="N179" s="26"/>
      <c r="O179" s="26"/>
      <c r="P179" s="26"/>
      <c r="Q179" s="26"/>
      <c r="R179" s="26"/>
      <c r="S179" s="26"/>
      <c r="T179" s="26"/>
      <c r="U179" s="26"/>
      <c r="V179" s="24"/>
      <c r="W179" s="26"/>
      <c r="X179" s="26"/>
      <c r="Y179" s="26"/>
      <c r="Z179" s="26"/>
      <c r="AA179" s="26"/>
      <c r="AB179" s="26"/>
      <c r="AC179" s="26"/>
      <c r="AD179" s="26"/>
      <c r="AE179" s="26"/>
      <c r="AF179" s="26"/>
      <c r="AG179" s="26"/>
      <c r="AH179" s="24"/>
      <c r="AI179" s="24"/>
      <c r="AJ179" s="26"/>
      <c r="AK179" s="26"/>
      <c r="AL179" s="26"/>
      <c r="AM179" s="26"/>
      <c r="AN179" s="26"/>
      <c r="AO179" s="26"/>
      <c r="AP179" s="26"/>
      <c r="AQ179" s="26"/>
      <c r="AR179" s="26"/>
      <c r="AS179" s="24"/>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4"/>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4"/>
      <c r="CM179" s="26"/>
      <c r="CN179" s="26"/>
      <c r="CO179" s="26"/>
      <c r="CP179" s="26"/>
      <c r="CQ179" s="26"/>
      <c r="CR179" s="26"/>
      <c r="CS179" s="26"/>
      <c r="CT179" s="26"/>
      <c r="CU179" s="24">
        <v>1.0</v>
      </c>
      <c r="CV179" s="26"/>
      <c r="CW179" s="26"/>
      <c r="CX179" s="26"/>
      <c r="CY179" s="26"/>
      <c r="CZ179" s="26"/>
      <c r="DA179" s="26"/>
      <c r="DB179" s="26"/>
      <c r="DC179" s="26"/>
      <c r="DD179" s="26"/>
    </row>
    <row r="180" ht="27.75" customHeight="1">
      <c r="A180" s="20">
        <v>179.0</v>
      </c>
      <c r="B180" s="20" t="s">
        <v>105</v>
      </c>
      <c r="C180" s="22" t="s">
        <v>190</v>
      </c>
      <c r="D180" s="39">
        <v>3.32000000337E11</v>
      </c>
      <c r="E180" s="38" t="s">
        <v>320</v>
      </c>
      <c r="F180" s="23" t="s">
        <v>321</v>
      </c>
      <c r="G180" s="24">
        <v>3.0</v>
      </c>
      <c r="H180" s="28">
        <v>150.0</v>
      </c>
      <c r="I180" s="25">
        <f t="shared" si="4"/>
        <v>450</v>
      </c>
      <c r="J180" s="26"/>
      <c r="K180" s="26"/>
      <c r="L180" s="26"/>
      <c r="M180" s="26"/>
      <c r="N180" s="26"/>
      <c r="O180" s="26"/>
      <c r="P180" s="26"/>
      <c r="Q180" s="26"/>
      <c r="R180" s="26"/>
      <c r="S180" s="26"/>
      <c r="T180" s="26"/>
      <c r="U180" s="26"/>
      <c r="V180" s="24"/>
      <c r="W180" s="26"/>
      <c r="X180" s="26"/>
      <c r="Y180" s="26"/>
      <c r="Z180" s="26"/>
      <c r="AA180" s="26"/>
      <c r="AB180" s="26"/>
      <c r="AC180" s="26"/>
      <c r="AD180" s="26"/>
      <c r="AE180" s="26"/>
      <c r="AF180" s="26"/>
      <c r="AG180" s="26"/>
      <c r="AH180" s="24"/>
      <c r="AI180" s="24"/>
      <c r="AJ180" s="26"/>
      <c r="AK180" s="26"/>
      <c r="AL180" s="26"/>
      <c r="AM180" s="26"/>
      <c r="AN180" s="26"/>
      <c r="AO180" s="26"/>
      <c r="AP180" s="26"/>
      <c r="AQ180" s="26"/>
      <c r="AR180" s="26"/>
      <c r="AS180" s="24">
        <v>2.0</v>
      </c>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4"/>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4"/>
      <c r="CM180" s="26"/>
      <c r="CN180" s="26"/>
      <c r="CO180" s="26"/>
      <c r="CP180" s="26"/>
      <c r="CQ180" s="24">
        <v>1.0</v>
      </c>
      <c r="CR180" s="26"/>
      <c r="CS180" s="26"/>
      <c r="CT180" s="26"/>
      <c r="CU180" s="26"/>
      <c r="CV180" s="26"/>
      <c r="CW180" s="26"/>
      <c r="CX180" s="26"/>
      <c r="CY180" s="26"/>
      <c r="CZ180" s="26"/>
      <c r="DA180" s="26"/>
      <c r="DB180" s="26"/>
      <c r="DC180" s="26"/>
      <c r="DD180" s="26"/>
    </row>
    <row r="181" ht="27.75" customHeight="1">
      <c r="A181" s="20">
        <v>180.0</v>
      </c>
      <c r="B181" s="20" t="s">
        <v>105</v>
      </c>
      <c r="C181" s="22" t="s">
        <v>190</v>
      </c>
      <c r="D181" s="40">
        <v>3.3200000035E11</v>
      </c>
      <c r="E181" s="40" t="s">
        <v>322</v>
      </c>
      <c r="F181" s="23" t="s">
        <v>323</v>
      </c>
      <c r="G181" s="24">
        <v>1.0</v>
      </c>
      <c r="H181" s="28">
        <v>2069.25</v>
      </c>
      <c r="I181" s="25">
        <f t="shared" si="4"/>
        <v>2069.25</v>
      </c>
      <c r="J181" s="26"/>
      <c r="K181" s="26"/>
      <c r="L181" s="26"/>
      <c r="M181" s="26"/>
      <c r="N181" s="26"/>
      <c r="O181" s="26"/>
      <c r="P181" s="26"/>
      <c r="Q181" s="26"/>
      <c r="R181" s="26"/>
      <c r="S181" s="26"/>
      <c r="T181" s="26"/>
      <c r="U181" s="26"/>
      <c r="V181" s="24"/>
      <c r="W181" s="26"/>
      <c r="X181" s="26"/>
      <c r="Y181" s="26"/>
      <c r="Z181" s="26"/>
      <c r="AA181" s="26"/>
      <c r="AB181" s="26"/>
      <c r="AC181" s="26"/>
      <c r="AD181" s="26"/>
      <c r="AE181" s="26"/>
      <c r="AF181" s="26"/>
      <c r="AG181" s="26"/>
      <c r="AH181" s="24"/>
      <c r="AI181" s="24"/>
      <c r="AJ181" s="26"/>
      <c r="AK181" s="26"/>
      <c r="AL181" s="26"/>
      <c r="AM181" s="26"/>
      <c r="AN181" s="26"/>
      <c r="AO181" s="26"/>
      <c r="AP181" s="26"/>
      <c r="AQ181" s="26"/>
      <c r="AR181" s="26"/>
      <c r="AS181" s="24">
        <v>1.0</v>
      </c>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4"/>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4"/>
      <c r="CM181" s="26"/>
      <c r="CN181" s="26"/>
      <c r="CO181" s="26"/>
      <c r="CP181" s="26"/>
      <c r="CQ181" s="26"/>
      <c r="CR181" s="26"/>
      <c r="CS181" s="26"/>
      <c r="CT181" s="26"/>
      <c r="CU181" s="26"/>
      <c r="CV181" s="26"/>
      <c r="CW181" s="26"/>
      <c r="CX181" s="26"/>
      <c r="CY181" s="26"/>
      <c r="CZ181" s="26"/>
      <c r="DA181" s="26"/>
      <c r="DB181" s="26"/>
      <c r="DC181" s="26"/>
      <c r="DD181" s="26"/>
    </row>
    <row r="182" ht="27.75" customHeight="1">
      <c r="A182" s="20">
        <v>181.0</v>
      </c>
      <c r="B182" s="20" t="s">
        <v>324</v>
      </c>
      <c r="C182" s="22" t="s">
        <v>190</v>
      </c>
      <c r="D182" s="20">
        <v>3.3100000027E11</v>
      </c>
      <c r="E182" s="38" t="s">
        <v>325</v>
      </c>
      <c r="F182" s="23" t="s">
        <v>326</v>
      </c>
      <c r="G182" s="24">
        <v>5.0</v>
      </c>
      <c r="H182" s="28">
        <v>8.4</v>
      </c>
      <c r="I182" s="25">
        <f t="shared" si="4"/>
        <v>42</v>
      </c>
      <c r="J182" s="26"/>
      <c r="K182" s="26"/>
      <c r="L182" s="26"/>
      <c r="M182" s="26"/>
      <c r="N182" s="26"/>
      <c r="O182" s="26"/>
      <c r="P182" s="26"/>
      <c r="Q182" s="26"/>
      <c r="R182" s="26"/>
      <c r="S182" s="26"/>
      <c r="T182" s="26"/>
      <c r="U182" s="26"/>
      <c r="V182" s="24"/>
      <c r="W182" s="26"/>
      <c r="X182" s="26"/>
      <c r="Y182" s="26"/>
      <c r="Z182" s="26"/>
      <c r="AA182" s="26"/>
      <c r="AB182" s="26"/>
      <c r="AC182" s="26"/>
      <c r="AD182" s="26"/>
      <c r="AE182" s="26"/>
      <c r="AF182" s="26"/>
      <c r="AG182" s="26"/>
      <c r="AH182" s="24"/>
      <c r="AI182" s="24"/>
      <c r="AJ182" s="26"/>
      <c r="AK182" s="26"/>
      <c r="AL182" s="26"/>
      <c r="AM182" s="26"/>
      <c r="AN182" s="26"/>
      <c r="AO182" s="26"/>
      <c r="AP182" s="26"/>
      <c r="AQ182" s="26"/>
      <c r="AR182" s="26"/>
      <c r="AS182" s="24"/>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4"/>
      <c r="BQ182" s="26"/>
      <c r="BR182" s="26"/>
      <c r="BS182" s="24">
        <v>5.0</v>
      </c>
      <c r="BT182" s="26"/>
      <c r="BU182" s="26"/>
      <c r="BV182" s="26"/>
      <c r="BW182" s="26"/>
      <c r="BX182" s="26"/>
      <c r="BY182" s="26"/>
      <c r="BZ182" s="26"/>
      <c r="CA182" s="26"/>
      <c r="CB182" s="26"/>
      <c r="CC182" s="26"/>
      <c r="CD182" s="26"/>
      <c r="CE182" s="26"/>
      <c r="CF182" s="26"/>
      <c r="CG182" s="26"/>
      <c r="CH182" s="26"/>
      <c r="CI182" s="26"/>
      <c r="CJ182" s="26"/>
      <c r="CK182" s="26"/>
      <c r="CL182" s="24"/>
      <c r="CM182" s="26"/>
      <c r="CN182" s="26"/>
      <c r="CO182" s="26"/>
      <c r="CP182" s="26"/>
      <c r="CQ182" s="26"/>
      <c r="CR182" s="26"/>
      <c r="CS182" s="26"/>
      <c r="CT182" s="26"/>
      <c r="CU182" s="26"/>
      <c r="CV182" s="26"/>
      <c r="CW182" s="26"/>
      <c r="CX182" s="26"/>
      <c r="CY182" s="26"/>
      <c r="CZ182" s="26"/>
      <c r="DA182" s="26"/>
      <c r="DB182" s="26"/>
      <c r="DC182" s="26"/>
      <c r="DD182" s="26"/>
    </row>
    <row r="183" ht="27.75" customHeight="1">
      <c r="A183" s="20">
        <v>182.0</v>
      </c>
      <c r="B183" s="20" t="s">
        <v>324</v>
      </c>
      <c r="C183" s="22" t="s">
        <v>190</v>
      </c>
      <c r="D183" s="20">
        <v>3.31000000271E11</v>
      </c>
      <c r="E183" s="38" t="s">
        <v>327</v>
      </c>
      <c r="F183" s="23" t="s">
        <v>328</v>
      </c>
      <c r="G183" s="24">
        <v>5.0</v>
      </c>
      <c r="H183" s="28">
        <v>12.0</v>
      </c>
      <c r="I183" s="25">
        <f t="shared" si="4"/>
        <v>60</v>
      </c>
      <c r="J183" s="26"/>
      <c r="K183" s="26"/>
      <c r="L183" s="26"/>
      <c r="M183" s="26"/>
      <c r="N183" s="26"/>
      <c r="O183" s="26"/>
      <c r="P183" s="26"/>
      <c r="Q183" s="26"/>
      <c r="R183" s="26"/>
      <c r="S183" s="26"/>
      <c r="T183" s="26"/>
      <c r="U183" s="26"/>
      <c r="V183" s="24"/>
      <c r="W183" s="26"/>
      <c r="X183" s="26"/>
      <c r="Y183" s="26"/>
      <c r="Z183" s="26"/>
      <c r="AA183" s="26"/>
      <c r="AB183" s="26"/>
      <c r="AC183" s="26"/>
      <c r="AD183" s="26"/>
      <c r="AE183" s="26"/>
      <c r="AF183" s="26"/>
      <c r="AG183" s="26"/>
      <c r="AH183" s="24"/>
      <c r="AI183" s="24"/>
      <c r="AJ183" s="26"/>
      <c r="AK183" s="26"/>
      <c r="AL183" s="26"/>
      <c r="AM183" s="26"/>
      <c r="AN183" s="26"/>
      <c r="AO183" s="26"/>
      <c r="AP183" s="26"/>
      <c r="AQ183" s="26"/>
      <c r="AR183" s="26"/>
      <c r="AS183" s="24"/>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4"/>
      <c r="BQ183" s="26"/>
      <c r="BR183" s="26"/>
      <c r="BS183" s="24">
        <v>5.0</v>
      </c>
      <c r="BT183" s="26"/>
      <c r="BU183" s="26"/>
      <c r="BV183" s="26"/>
      <c r="BW183" s="26"/>
      <c r="BX183" s="26"/>
      <c r="BY183" s="26"/>
      <c r="BZ183" s="26"/>
      <c r="CA183" s="26"/>
      <c r="CB183" s="26"/>
      <c r="CC183" s="26"/>
      <c r="CD183" s="26"/>
      <c r="CE183" s="26"/>
      <c r="CF183" s="26"/>
      <c r="CG183" s="26"/>
      <c r="CH183" s="26"/>
      <c r="CI183" s="26"/>
      <c r="CJ183" s="26"/>
      <c r="CK183" s="26"/>
      <c r="CL183" s="24"/>
      <c r="CM183" s="26"/>
      <c r="CN183" s="26"/>
      <c r="CO183" s="26"/>
      <c r="CP183" s="26"/>
      <c r="CQ183" s="26"/>
      <c r="CR183" s="26"/>
      <c r="CS183" s="26"/>
      <c r="CT183" s="26"/>
      <c r="CU183" s="26"/>
      <c r="CV183" s="26"/>
      <c r="CW183" s="26"/>
      <c r="CX183" s="26"/>
      <c r="CY183" s="26"/>
      <c r="CZ183" s="26"/>
      <c r="DA183" s="26"/>
      <c r="DB183" s="26"/>
      <c r="DC183" s="26"/>
      <c r="DD183" s="26"/>
    </row>
    <row r="184" ht="27.75" customHeight="1">
      <c r="A184" s="20">
        <v>183.0</v>
      </c>
      <c r="B184" s="20" t="s">
        <v>324</v>
      </c>
      <c r="C184" s="22" t="s">
        <v>190</v>
      </c>
      <c r="D184" s="20">
        <v>3.31000000272E11</v>
      </c>
      <c r="E184" s="38" t="s">
        <v>329</v>
      </c>
      <c r="F184" s="23" t="s">
        <v>330</v>
      </c>
      <c r="G184" s="24">
        <v>5.0</v>
      </c>
      <c r="H184" s="28">
        <v>44.15</v>
      </c>
      <c r="I184" s="25">
        <f t="shared" si="4"/>
        <v>220.75</v>
      </c>
      <c r="J184" s="26"/>
      <c r="K184" s="26"/>
      <c r="L184" s="26"/>
      <c r="M184" s="26"/>
      <c r="N184" s="26"/>
      <c r="O184" s="26"/>
      <c r="P184" s="26"/>
      <c r="Q184" s="26"/>
      <c r="R184" s="26"/>
      <c r="S184" s="26"/>
      <c r="T184" s="26"/>
      <c r="U184" s="26"/>
      <c r="V184" s="24"/>
      <c r="W184" s="26"/>
      <c r="X184" s="26"/>
      <c r="Y184" s="26"/>
      <c r="Z184" s="26"/>
      <c r="AA184" s="26"/>
      <c r="AB184" s="26"/>
      <c r="AC184" s="26"/>
      <c r="AD184" s="26"/>
      <c r="AE184" s="26"/>
      <c r="AF184" s="26"/>
      <c r="AG184" s="26"/>
      <c r="AH184" s="24"/>
      <c r="AI184" s="24"/>
      <c r="AJ184" s="26"/>
      <c r="AK184" s="26"/>
      <c r="AL184" s="26"/>
      <c r="AM184" s="26"/>
      <c r="AN184" s="26"/>
      <c r="AO184" s="26"/>
      <c r="AP184" s="26"/>
      <c r="AQ184" s="26"/>
      <c r="AR184" s="26"/>
      <c r="AS184" s="24"/>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4"/>
      <c r="BQ184" s="26"/>
      <c r="BR184" s="26"/>
      <c r="BS184" s="24">
        <v>5.0</v>
      </c>
      <c r="BT184" s="26"/>
      <c r="BU184" s="26"/>
      <c r="BV184" s="26"/>
      <c r="BW184" s="26"/>
      <c r="BX184" s="26"/>
      <c r="BY184" s="26"/>
      <c r="BZ184" s="26"/>
      <c r="CA184" s="26"/>
      <c r="CB184" s="26"/>
      <c r="CC184" s="26"/>
      <c r="CD184" s="26"/>
      <c r="CE184" s="26"/>
      <c r="CF184" s="26"/>
      <c r="CG184" s="26"/>
      <c r="CH184" s="26"/>
      <c r="CI184" s="26"/>
      <c r="CJ184" s="26"/>
      <c r="CK184" s="26"/>
      <c r="CL184" s="24"/>
      <c r="CM184" s="26"/>
      <c r="CN184" s="26"/>
      <c r="CO184" s="26"/>
      <c r="CP184" s="26"/>
      <c r="CQ184" s="26"/>
      <c r="CR184" s="26"/>
      <c r="CS184" s="26"/>
      <c r="CT184" s="26"/>
      <c r="CU184" s="26"/>
      <c r="CV184" s="26"/>
      <c r="CW184" s="26"/>
      <c r="CX184" s="26"/>
      <c r="CY184" s="26"/>
      <c r="CZ184" s="26"/>
      <c r="DA184" s="26"/>
      <c r="DB184" s="26"/>
      <c r="DC184" s="26"/>
      <c r="DD184" s="26"/>
    </row>
    <row r="185" ht="27.75" customHeight="1">
      <c r="A185" s="20">
        <v>184.0</v>
      </c>
      <c r="B185" s="20" t="s">
        <v>105</v>
      </c>
      <c r="C185" s="22" t="s">
        <v>190</v>
      </c>
      <c r="D185" s="20">
        <v>3.31000000273E11</v>
      </c>
      <c r="E185" s="38" t="s">
        <v>331</v>
      </c>
      <c r="F185" s="23" t="s">
        <v>332</v>
      </c>
      <c r="G185" s="24">
        <v>2.0</v>
      </c>
      <c r="H185" s="28">
        <v>173.12</v>
      </c>
      <c r="I185" s="25">
        <f t="shared" si="4"/>
        <v>346.24</v>
      </c>
      <c r="J185" s="26"/>
      <c r="K185" s="26"/>
      <c r="L185" s="26"/>
      <c r="M185" s="26"/>
      <c r="N185" s="26"/>
      <c r="O185" s="26"/>
      <c r="P185" s="26"/>
      <c r="Q185" s="26"/>
      <c r="R185" s="26"/>
      <c r="S185" s="26"/>
      <c r="T185" s="26"/>
      <c r="U185" s="26"/>
      <c r="V185" s="24"/>
      <c r="W185" s="26"/>
      <c r="X185" s="26"/>
      <c r="Y185" s="26"/>
      <c r="Z185" s="26"/>
      <c r="AA185" s="26"/>
      <c r="AB185" s="26"/>
      <c r="AC185" s="26"/>
      <c r="AD185" s="26"/>
      <c r="AE185" s="26"/>
      <c r="AF185" s="26"/>
      <c r="AG185" s="26"/>
      <c r="AH185" s="24">
        <v>2.0</v>
      </c>
      <c r="AI185" s="24"/>
      <c r="AJ185" s="26"/>
      <c r="AK185" s="26"/>
      <c r="AL185" s="26"/>
      <c r="AM185" s="26"/>
      <c r="AN185" s="26"/>
      <c r="AO185" s="26"/>
      <c r="AP185" s="26"/>
      <c r="AQ185" s="26"/>
      <c r="AR185" s="26"/>
      <c r="AS185" s="24"/>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4"/>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4"/>
      <c r="CM185" s="26"/>
      <c r="CN185" s="26"/>
      <c r="CO185" s="26"/>
      <c r="CP185" s="26"/>
      <c r="CQ185" s="26"/>
      <c r="CR185" s="26"/>
      <c r="CS185" s="26"/>
      <c r="CT185" s="26"/>
      <c r="CU185" s="26"/>
      <c r="CV185" s="26"/>
      <c r="CW185" s="26"/>
      <c r="CX185" s="26"/>
      <c r="CY185" s="26"/>
      <c r="CZ185" s="26"/>
      <c r="DA185" s="26"/>
      <c r="DB185" s="26"/>
      <c r="DC185" s="26"/>
      <c r="DD185" s="26"/>
    </row>
    <row r="186" ht="27.75" customHeight="1">
      <c r="A186" s="20">
        <v>185.0</v>
      </c>
      <c r="B186" s="20" t="s">
        <v>105</v>
      </c>
      <c r="C186" s="22" t="s">
        <v>190</v>
      </c>
      <c r="D186" s="41">
        <v>3.32000000215E11</v>
      </c>
      <c r="E186" s="20" t="s">
        <v>333</v>
      </c>
      <c r="F186" s="27">
        <v>483689.0</v>
      </c>
      <c r="G186" s="24">
        <v>1.0</v>
      </c>
      <c r="H186" s="28">
        <v>2500.0</v>
      </c>
      <c r="I186" s="25">
        <f t="shared" si="4"/>
        <v>2500</v>
      </c>
      <c r="J186" s="26"/>
      <c r="K186" s="26"/>
      <c r="L186" s="26"/>
      <c r="M186" s="26"/>
      <c r="N186" s="26"/>
      <c r="O186" s="26"/>
      <c r="P186" s="26"/>
      <c r="Q186" s="26"/>
      <c r="R186" s="26"/>
      <c r="S186" s="26"/>
      <c r="T186" s="26"/>
      <c r="U186" s="26"/>
      <c r="V186" s="24"/>
      <c r="W186" s="26"/>
      <c r="X186" s="26"/>
      <c r="Y186" s="26"/>
      <c r="Z186" s="26"/>
      <c r="AA186" s="26"/>
      <c r="AB186" s="26"/>
      <c r="AC186" s="26"/>
      <c r="AD186" s="26"/>
      <c r="AE186" s="26"/>
      <c r="AF186" s="26"/>
      <c r="AG186" s="26"/>
      <c r="AH186" s="24">
        <v>1.0</v>
      </c>
      <c r="AI186" s="24"/>
      <c r="AJ186" s="26"/>
      <c r="AK186" s="26"/>
      <c r="AL186" s="26"/>
      <c r="AM186" s="26"/>
      <c r="AN186" s="26"/>
      <c r="AO186" s="26"/>
      <c r="AP186" s="26"/>
      <c r="AQ186" s="26"/>
      <c r="AR186" s="26"/>
      <c r="AS186" s="24"/>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4"/>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4"/>
      <c r="CM186" s="26"/>
      <c r="CN186" s="26"/>
      <c r="CO186" s="26"/>
      <c r="CP186" s="26"/>
      <c r="CQ186" s="26"/>
      <c r="CR186" s="26"/>
      <c r="CS186" s="26"/>
      <c r="CT186" s="26"/>
      <c r="CU186" s="26"/>
      <c r="CV186" s="26"/>
      <c r="CW186" s="26"/>
      <c r="CX186" s="26"/>
      <c r="CY186" s="26"/>
      <c r="CZ186" s="26"/>
      <c r="DA186" s="26"/>
      <c r="DB186" s="26"/>
      <c r="DC186" s="26"/>
      <c r="DD186" s="26"/>
    </row>
    <row r="187" ht="27.75" customHeight="1">
      <c r="A187" s="20">
        <v>186.0</v>
      </c>
      <c r="B187" s="20" t="s">
        <v>105</v>
      </c>
      <c r="C187" s="22" t="s">
        <v>190</v>
      </c>
      <c r="D187" s="41">
        <v>3.32000000313E11</v>
      </c>
      <c r="E187" s="20" t="s">
        <v>334</v>
      </c>
      <c r="F187" s="27">
        <v>325850.0</v>
      </c>
      <c r="G187" s="24">
        <v>1.0</v>
      </c>
      <c r="H187" s="28">
        <v>630.67</v>
      </c>
      <c r="I187" s="25">
        <f t="shared" si="4"/>
        <v>630.67</v>
      </c>
      <c r="J187" s="26"/>
      <c r="K187" s="26"/>
      <c r="L187" s="26"/>
      <c r="M187" s="26"/>
      <c r="N187" s="26"/>
      <c r="O187" s="26"/>
      <c r="P187" s="26"/>
      <c r="Q187" s="26"/>
      <c r="R187" s="26"/>
      <c r="S187" s="26"/>
      <c r="T187" s="26"/>
      <c r="U187" s="26"/>
      <c r="V187" s="24"/>
      <c r="W187" s="26"/>
      <c r="X187" s="26"/>
      <c r="Y187" s="26"/>
      <c r="Z187" s="26"/>
      <c r="AA187" s="26"/>
      <c r="AB187" s="26"/>
      <c r="AC187" s="26"/>
      <c r="AD187" s="26"/>
      <c r="AE187" s="26"/>
      <c r="AF187" s="26"/>
      <c r="AG187" s="26"/>
      <c r="AH187" s="24">
        <v>1.0</v>
      </c>
      <c r="AI187" s="24"/>
      <c r="AJ187" s="26"/>
      <c r="AK187" s="26"/>
      <c r="AL187" s="26"/>
      <c r="AM187" s="26"/>
      <c r="AN187" s="26"/>
      <c r="AO187" s="26"/>
      <c r="AP187" s="26"/>
      <c r="AQ187" s="26"/>
      <c r="AR187" s="26"/>
      <c r="AS187" s="24"/>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4"/>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4"/>
      <c r="CM187" s="26"/>
      <c r="CN187" s="26"/>
      <c r="CO187" s="26"/>
      <c r="CP187" s="26"/>
      <c r="CQ187" s="26"/>
      <c r="CR187" s="26"/>
      <c r="CS187" s="26"/>
      <c r="CT187" s="26"/>
      <c r="CU187" s="26"/>
      <c r="CV187" s="26"/>
      <c r="CW187" s="26"/>
      <c r="CX187" s="26"/>
      <c r="CY187" s="26"/>
      <c r="CZ187" s="26"/>
      <c r="DA187" s="26"/>
      <c r="DB187" s="26"/>
      <c r="DC187" s="26"/>
      <c r="DD187" s="26"/>
    </row>
    <row r="188" ht="27.75" customHeight="1">
      <c r="A188" s="20">
        <v>187.0</v>
      </c>
      <c r="B188" s="20" t="s">
        <v>105</v>
      </c>
      <c r="C188" s="22" t="s">
        <v>190</v>
      </c>
      <c r="D188" s="41">
        <v>3.31000000252E11</v>
      </c>
      <c r="E188" s="20" t="s">
        <v>335</v>
      </c>
      <c r="F188" s="27">
        <v>345658.0</v>
      </c>
      <c r="G188" s="24">
        <v>1.0</v>
      </c>
      <c r="H188" s="28">
        <v>350.0</v>
      </c>
      <c r="I188" s="25">
        <f t="shared" si="4"/>
        <v>350</v>
      </c>
      <c r="J188" s="26"/>
      <c r="K188" s="26"/>
      <c r="L188" s="26"/>
      <c r="M188" s="26"/>
      <c r="N188" s="26"/>
      <c r="O188" s="26"/>
      <c r="P188" s="26"/>
      <c r="Q188" s="26"/>
      <c r="R188" s="26"/>
      <c r="S188" s="26"/>
      <c r="T188" s="26"/>
      <c r="U188" s="26"/>
      <c r="V188" s="24"/>
      <c r="W188" s="26"/>
      <c r="X188" s="26"/>
      <c r="Y188" s="26"/>
      <c r="Z188" s="26"/>
      <c r="AA188" s="26"/>
      <c r="AB188" s="26"/>
      <c r="AC188" s="26"/>
      <c r="AD188" s="26"/>
      <c r="AE188" s="26"/>
      <c r="AF188" s="26"/>
      <c r="AG188" s="26"/>
      <c r="AH188" s="24">
        <v>1.0</v>
      </c>
      <c r="AI188" s="24"/>
      <c r="AJ188" s="26"/>
      <c r="AK188" s="26"/>
      <c r="AL188" s="26"/>
      <c r="AM188" s="26"/>
      <c r="AN188" s="26"/>
      <c r="AO188" s="26"/>
      <c r="AP188" s="26"/>
      <c r="AQ188" s="26"/>
      <c r="AR188" s="26"/>
      <c r="AS188" s="24"/>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4"/>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4"/>
      <c r="CM188" s="26"/>
      <c r="CN188" s="26"/>
      <c r="CO188" s="26"/>
      <c r="CP188" s="26"/>
      <c r="CQ188" s="26"/>
      <c r="CR188" s="26"/>
      <c r="CS188" s="26"/>
      <c r="CT188" s="26"/>
      <c r="CU188" s="26"/>
      <c r="CV188" s="26"/>
      <c r="CW188" s="26"/>
      <c r="CX188" s="26"/>
      <c r="CY188" s="26"/>
      <c r="CZ188" s="26"/>
      <c r="DA188" s="26"/>
      <c r="DB188" s="26"/>
      <c r="DC188" s="26"/>
      <c r="DD188" s="26"/>
    </row>
    <row r="189" ht="27.75" customHeight="1">
      <c r="A189" s="20">
        <v>188.0</v>
      </c>
      <c r="B189" s="20" t="s">
        <v>105</v>
      </c>
      <c r="C189" s="22" t="s">
        <v>190</v>
      </c>
      <c r="D189" s="41">
        <v>3.32000000253E11</v>
      </c>
      <c r="E189" s="20" t="s">
        <v>336</v>
      </c>
      <c r="F189" s="27">
        <v>267612.0</v>
      </c>
      <c r="G189" s="24">
        <v>1.0</v>
      </c>
      <c r="H189" s="28">
        <v>986.04</v>
      </c>
      <c r="I189" s="25">
        <f t="shared" si="4"/>
        <v>986.04</v>
      </c>
      <c r="J189" s="26"/>
      <c r="K189" s="26"/>
      <c r="L189" s="26"/>
      <c r="M189" s="26"/>
      <c r="N189" s="26"/>
      <c r="O189" s="26"/>
      <c r="P189" s="26"/>
      <c r="Q189" s="26"/>
      <c r="R189" s="26"/>
      <c r="S189" s="26"/>
      <c r="T189" s="26"/>
      <c r="U189" s="26"/>
      <c r="V189" s="24"/>
      <c r="W189" s="26"/>
      <c r="X189" s="26"/>
      <c r="Y189" s="26"/>
      <c r="Z189" s="26"/>
      <c r="AA189" s="26"/>
      <c r="AB189" s="26"/>
      <c r="AC189" s="26"/>
      <c r="AD189" s="26"/>
      <c r="AE189" s="26"/>
      <c r="AF189" s="26"/>
      <c r="AG189" s="26"/>
      <c r="AH189" s="24">
        <v>1.0</v>
      </c>
      <c r="AI189" s="24"/>
      <c r="AJ189" s="26"/>
      <c r="AK189" s="26"/>
      <c r="AL189" s="26"/>
      <c r="AM189" s="26"/>
      <c r="AN189" s="26"/>
      <c r="AO189" s="26"/>
      <c r="AP189" s="26"/>
      <c r="AQ189" s="26"/>
      <c r="AR189" s="26"/>
      <c r="AS189" s="24"/>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4"/>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4"/>
      <c r="CM189" s="26"/>
      <c r="CN189" s="26"/>
      <c r="CO189" s="26"/>
      <c r="CP189" s="26"/>
      <c r="CQ189" s="26"/>
      <c r="CR189" s="26"/>
      <c r="CS189" s="26"/>
      <c r="CT189" s="26"/>
      <c r="CU189" s="26"/>
      <c r="CV189" s="26"/>
      <c r="CW189" s="26"/>
      <c r="CX189" s="26"/>
      <c r="CY189" s="26"/>
      <c r="CZ189" s="26"/>
      <c r="DA189" s="26"/>
      <c r="DB189" s="26"/>
      <c r="DC189" s="26"/>
      <c r="DD189" s="26"/>
    </row>
    <row r="190" ht="27.75" customHeight="1">
      <c r="A190" s="20">
        <v>189.0</v>
      </c>
      <c r="B190" s="20" t="s">
        <v>105</v>
      </c>
      <c r="C190" s="22" t="s">
        <v>190</v>
      </c>
      <c r="D190" s="41">
        <v>3.3200000031E11</v>
      </c>
      <c r="E190" s="20" t="s">
        <v>337</v>
      </c>
      <c r="F190" s="27">
        <v>279117.0</v>
      </c>
      <c r="G190" s="24">
        <v>1.0</v>
      </c>
      <c r="H190" s="28">
        <v>301.36</v>
      </c>
      <c r="I190" s="25">
        <f t="shared" si="4"/>
        <v>301.36</v>
      </c>
      <c r="J190" s="26"/>
      <c r="K190" s="26"/>
      <c r="L190" s="26"/>
      <c r="M190" s="26"/>
      <c r="N190" s="26"/>
      <c r="O190" s="26"/>
      <c r="P190" s="26"/>
      <c r="Q190" s="26"/>
      <c r="R190" s="26"/>
      <c r="S190" s="26"/>
      <c r="T190" s="26"/>
      <c r="U190" s="26"/>
      <c r="V190" s="24"/>
      <c r="W190" s="26"/>
      <c r="X190" s="26"/>
      <c r="Y190" s="26"/>
      <c r="Z190" s="26"/>
      <c r="AA190" s="26"/>
      <c r="AB190" s="26"/>
      <c r="AC190" s="26"/>
      <c r="AD190" s="26"/>
      <c r="AE190" s="26"/>
      <c r="AF190" s="26"/>
      <c r="AG190" s="26"/>
      <c r="AH190" s="24">
        <v>1.0</v>
      </c>
      <c r="AI190" s="24"/>
      <c r="AJ190" s="26"/>
      <c r="AK190" s="26"/>
      <c r="AL190" s="26"/>
      <c r="AM190" s="26"/>
      <c r="AN190" s="26"/>
      <c r="AO190" s="26"/>
      <c r="AP190" s="26"/>
      <c r="AQ190" s="26"/>
      <c r="AR190" s="26"/>
      <c r="AS190" s="24"/>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4"/>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4"/>
      <c r="CM190" s="26"/>
      <c r="CN190" s="26"/>
      <c r="CO190" s="26"/>
      <c r="CP190" s="26"/>
      <c r="CQ190" s="26"/>
      <c r="CR190" s="26"/>
      <c r="CS190" s="26"/>
      <c r="CT190" s="26"/>
      <c r="CU190" s="26"/>
      <c r="CV190" s="26"/>
      <c r="CW190" s="26"/>
      <c r="CX190" s="26"/>
      <c r="CY190" s="26"/>
      <c r="CZ190" s="26"/>
      <c r="DA190" s="26"/>
      <c r="DB190" s="26"/>
      <c r="DC190" s="26"/>
      <c r="DD190" s="26"/>
    </row>
    <row r="191" ht="27.75" customHeight="1">
      <c r="A191" s="20">
        <v>190.0</v>
      </c>
      <c r="B191" s="20" t="s">
        <v>105</v>
      </c>
      <c r="C191" s="22" t="s">
        <v>190</v>
      </c>
      <c r="D191" s="41">
        <v>3.31000000274E11</v>
      </c>
      <c r="E191" s="20" t="s">
        <v>338</v>
      </c>
      <c r="F191" s="27">
        <v>603700.0</v>
      </c>
      <c r="G191" s="24">
        <v>1.0</v>
      </c>
      <c r="H191" s="28">
        <v>60.0</v>
      </c>
      <c r="I191" s="25">
        <f t="shared" si="4"/>
        <v>60</v>
      </c>
      <c r="J191" s="26"/>
      <c r="K191" s="26"/>
      <c r="L191" s="26"/>
      <c r="M191" s="26"/>
      <c r="N191" s="26"/>
      <c r="O191" s="26"/>
      <c r="P191" s="26"/>
      <c r="Q191" s="26"/>
      <c r="R191" s="26"/>
      <c r="S191" s="26"/>
      <c r="T191" s="26"/>
      <c r="U191" s="26"/>
      <c r="V191" s="24"/>
      <c r="W191" s="26"/>
      <c r="X191" s="26"/>
      <c r="Y191" s="26"/>
      <c r="Z191" s="26"/>
      <c r="AA191" s="26"/>
      <c r="AB191" s="26"/>
      <c r="AC191" s="26"/>
      <c r="AD191" s="26"/>
      <c r="AE191" s="26"/>
      <c r="AF191" s="26"/>
      <c r="AG191" s="26"/>
      <c r="AH191" s="24">
        <v>1.0</v>
      </c>
      <c r="AI191" s="24"/>
      <c r="AJ191" s="26"/>
      <c r="AK191" s="26"/>
      <c r="AL191" s="26"/>
      <c r="AM191" s="26"/>
      <c r="AN191" s="26"/>
      <c r="AO191" s="26"/>
      <c r="AP191" s="26"/>
      <c r="AQ191" s="26"/>
      <c r="AR191" s="26"/>
      <c r="AS191" s="24"/>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4"/>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4"/>
      <c r="CM191" s="26"/>
      <c r="CN191" s="26"/>
      <c r="CO191" s="26"/>
      <c r="CP191" s="26"/>
      <c r="CQ191" s="26"/>
      <c r="CR191" s="26"/>
      <c r="CS191" s="26"/>
      <c r="CT191" s="26"/>
      <c r="CU191" s="26"/>
      <c r="CV191" s="26"/>
      <c r="CW191" s="26"/>
      <c r="CX191" s="26"/>
      <c r="CY191" s="26"/>
      <c r="CZ191" s="26"/>
      <c r="DA191" s="26"/>
      <c r="DB191" s="26"/>
      <c r="DC191" s="26"/>
      <c r="DD191" s="26"/>
    </row>
    <row r="192" ht="27.75" customHeight="1">
      <c r="A192" s="20">
        <v>191.0</v>
      </c>
      <c r="B192" s="20" t="s">
        <v>339</v>
      </c>
      <c r="C192" s="22" t="s">
        <v>190</v>
      </c>
      <c r="D192" s="20">
        <v>3.31000000275E11</v>
      </c>
      <c r="E192" s="20" t="s">
        <v>340</v>
      </c>
      <c r="F192" s="27">
        <v>605658.0</v>
      </c>
      <c r="G192" s="24">
        <v>1.0</v>
      </c>
      <c r="H192" s="28">
        <v>164.3</v>
      </c>
      <c r="I192" s="25">
        <f t="shared" si="4"/>
        <v>164.3</v>
      </c>
      <c r="J192" s="26"/>
      <c r="K192" s="26"/>
      <c r="L192" s="26"/>
      <c r="M192" s="26"/>
      <c r="N192" s="26"/>
      <c r="O192" s="26"/>
      <c r="P192" s="26"/>
      <c r="Q192" s="26"/>
      <c r="R192" s="26"/>
      <c r="S192" s="26"/>
      <c r="T192" s="26"/>
      <c r="U192" s="26"/>
      <c r="V192" s="24"/>
      <c r="W192" s="26"/>
      <c r="X192" s="26"/>
      <c r="Y192" s="26"/>
      <c r="Z192" s="26"/>
      <c r="AA192" s="26"/>
      <c r="AB192" s="26"/>
      <c r="AC192" s="26"/>
      <c r="AD192" s="26"/>
      <c r="AE192" s="26"/>
      <c r="AF192" s="26"/>
      <c r="AG192" s="26"/>
      <c r="AH192" s="24">
        <v>1.0</v>
      </c>
      <c r="AI192" s="24"/>
      <c r="AJ192" s="26"/>
      <c r="AK192" s="26"/>
      <c r="AL192" s="26"/>
      <c r="AM192" s="26"/>
      <c r="AN192" s="26"/>
      <c r="AO192" s="26"/>
      <c r="AP192" s="26"/>
      <c r="AQ192" s="26"/>
      <c r="AR192" s="26"/>
      <c r="AS192" s="24"/>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4"/>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4"/>
      <c r="CM192" s="26"/>
      <c r="CN192" s="26"/>
      <c r="CO192" s="26"/>
      <c r="CP192" s="26"/>
      <c r="CQ192" s="26"/>
      <c r="CR192" s="26"/>
      <c r="CS192" s="26"/>
      <c r="CT192" s="26"/>
      <c r="CU192" s="26"/>
      <c r="CV192" s="26"/>
      <c r="CW192" s="26"/>
      <c r="CX192" s="26"/>
      <c r="CY192" s="26"/>
      <c r="CZ192" s="26"/>
      <c r="DA192" s="26"/>
      <c r="DB192" s="26"/>
      <c r="DC192" s="26"/>
      <c r="DD192" s="26"/>
    </row>
    <row r="193" ht="27.75" customHeight="1">
      <c r="A193" s="20">
        <v>192.0</v>
      </c>
      <c r="B193" s="20" t="s">
        <v>105</v>
      </c>
      <c r="C193" s="22" t="s">
        <v>190</v>
      </c>
      <c r="D193" s="20">
        <v>3.32000000349E11</v>
      </c>
      <c r="E193" s="20" t="s">
        <v>341</v>
      </c>
      <c r="F193" s="27">
        <v>479868.0</v>
      </c>
      <c r="G193" s="24">
        <v>1.0</v>
      </c>
      <c r="H193" s="28">
        <v>350.0</v>
      </c>
      <c r="I193" s="25">
        <f t="shared" si="4"/>
        <v>350</v>
      </c>
      <c r="J193" s="26"/>
      <c r="K193" s="26"/>
      <c r="L193" s="26"/>
      <c r="M193" s="26"/>
      <c r="N193" s="26"/>
      <c r="O193" s="26"/>
      <c r="P193" s="26"/>
      <c r="Q193" s="26"/>
      <c r="R193" s="26"/>
      <c r="S193" s="26"/>
      <c r="T193" s="26"/>
      <c r="U193" s="26"/>
      <c r="V193" s="24"/>
      <c r="W193" s="26"/>
      <c r="X193" s="26"/>
      <c r="Y193" s="26"/>
      <c r="Z193" s="26"/>
      <c r="AA193" s="26"/>
      <c r="AB193" s="26"/>
      <c r="AC193" s="26"/>
      <c r="AD193" s="26"/>
      <c r="AE193" s="26"/>
      <c r="AF193" s="26"/>
      <c r="AG193" s="26"/>
      <c r="AH193" s="24">
        <v>1.0</v>
      </c>
      <c r="AI193" s="24"/>
      <c r="AJ193" s="26"/>
      <c r="AK193" s="26"/>
      <c r="AL193" s="26"/>
      <c r="AM193" s="26"/>
      <c r="AN193" s="26"/>
      <c r="AO193" s="26"/>
      <c r="AP193" s="26"/>
      <c r="AQ193" s="26"/>
      <c r="AR193" s="26"/>
      <c r="AS193" s="24"/>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4"/>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4"/>
      <c r="CM193" s="26"/>
      <c r="CN193" s="26"/>
      <c r="CO193" s="26"/>
      <c r="CP193" s="26"/>
      <c r="CQ193" s="26"/>
      <c r="CR193" s="26"/>
      <c r="CS193" s="26"/>
      <c r="CT193" s="26"/>
      <c r="CU193" s="26"/>
      <c r="CV193" s="26"/>
      <c r="CW193" s="26"/>
      <c r="CX193" s="26"/>
      <c r="CY193" s="26"/>
      <c r="CZ193" s="26"/>
      <c r="DA193" s="26"/>
      <c r="DB193" s="26"/>
      <c r="DC193" s="26"/>
      <c r="DD193" s="26"/>
    </row>
    <row r="194" ht="27.75" customHeight="1">
      <c r="A194" s="20">
        <v>193.0</v>
      </c>
      <c r="B194" s="20" t="s">
        <v>105</v>
      </c>
      <c r="C194" s="22" t="s">
        <v>190</v>
      </c>
      <c r="D194" s="20">
        <v>3.31000000276E11</v>
      </c>
      <c r="E194" s="20" t="s">
        <v>342</v>
      </c>
      <c r="F194" s="27">
        <v>479868.0</v>
      </c>
      <c r="G194" s="24">
        <v>1.0</v>
      </c>
      <c r="H194" s="28">
        <v>70.0</v>
      </c>
      <c r="I194" s="25">
        <f t="shared" si="4"/>
        <v>70</v>
      </c>
      <c r="J194" s="26"/>
      <c r="K194" s="26"/>
      <c r="L194" s="26"/>
      <c r="M194" s="26"/>
      <c r="N194" s="26"/>
      <c r="O194" s="26"/>
      <c r="P194" s="26"/>
      <c r="Q194" s="26"/>
      <c r="R194" s="26"/>
      <c r="S194" s="26"/>
      <c r="T194" s="26"/>
      <c r="U194" s="26"/>
      <c r="V194" s="24"/>
      <c r="W194" s="26"/>
      <c r="X194" s="26"/>
      <c r="Y194" s="26"/>
      <c r="Z194" s="26"/>
      <c r="AA194" s="26"/>
      <c r="AB194" s="26"/>
      <c r="AC194" s="26"/>
      <c r="AD194" s="26"/>
      <c r="AE194" s="26"/>
      <c r="AF194" s="26"/>
      <c r="AG194" s="26"/>
      <c r="AH194" s="24">
        <v>1.0</v>
      </c>
      <c r="AI194" s="24"/>
      <c r="AJ194" s="26"/>
      <c r="AK194" s="26"/>
      <c r="AL194" s="26"/>
      <c r="AM194" s="26"/>
      <c r="AN194" s="26"/>
      <c r="AO194" s="26"/>
      <c r="AP194" s="26"/>
      <c r="AQ194" s="26"/>
      <c r="AR194" s="26"/>
      <c r="AS194" s="24"/>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4"/>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4"/>
      <c r="CM194" s="26"/>
      <c r="CN194" s="26"/>
      <c r="CO194" s="26"/>
      <c r="CP194" s="26"/>
      <c r="CQ194" s="26"/>
      <c r="CR194" s="26"/>
      <c r="CS194" s="26"/>
      <c r="CT194" s="26"/>
      <c r="CU194" s="26"/>
      <c r="CV194" s="26"/>
      <c r="CW194" s="26"/>
      <c r="CX194" s="26"/>
      <c r="CY194" s="26"/>
      <c r="CZ194" s="26"/>
      <c r="DA194" s="26"/>
      <c r="DB194" s="26"/>
      <c r="DC194" s="26"/>
      <c r="DD194" s="26"/>
    </row>
    <row r="195" ht="27.75" customHeight="1">
      <c r="A195" s="20">
        <v>194.0</v>
      </c>
      <c r="B195" s="20" t="s">
        <v>105</v>
      </c>
      <c r="C195" s="22" t="s">
        <v>190</v>
      </c>
      <c r="D195" s="20">
        <v>3.31000000277E11</v>
      </c>
      <c r="E195" s="38" t="s">
        <v>343</v>
      </c>
      <c r="F195" s="23" t="s">
        <v>344</v>
      </c>
      <c r="G195" s="24">
        <v>1.0</v>
      </c>
      <c r="H195" s="28">
        <v>13.5</v>
      </c>
      <c r="I195" s="25">
        <f t="shared" si="4"/>
        <v>13.5</v>
      </c>
      <c r="J195" s="26"/>
      <c r="K195" s="26"/>
      <c r="L195" s="26"/>
      <c r="M195" s="26"/>
      <c r="N195" s="26"/>
      <c r="O195" s="26"/>
      <c r="P195" s="26"/>
      <c r="Q195" s="26"/>
      <c r="R195" s="26"/>
      <c r="S195" s="26"/>
      <c r="T195" s="26"/>
      <c r="U195" s="26"/>
      <c r="V195" s="24"/>
      <c r="W195" s="26"/>
      <c r="X195" s="26"/>
      <c r="Y195" s="26"/>
      <c r="Z195" s="26"/>
      <c r="AA195" s="26"/>
      <c r="AB195" s="26"/>
      <c r="AC195" s="26"/>
      <c r="AD195" s="26"/>
      <c r="AE195" s="26"/>
      <c r="AF195" s="26"/>
      <c r="AG195" s="26"/>
      <c r="AH195" s="24"/>
      <c r="AI195" s="24"/>
      <c r="AJ195" s="26"/>
      <c r="AK195" s="26"/>
      <c r="AL195" s="26"/>
      <c r="AM195" s="26"/>
      <c r="AN195" s="26"/>
      <c r="AO195" s="26"/>
      <c r="AP195" s="26"/>
      <c r="AQ195" s="26"/>
      <c r="AR195" s="26"/>
      <c r="AS195" s="24"/>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4"/>
      <c r="BQ195" s="26"/>
      <c r="BR195" s="26"/>
      <c r="BS195" s="24">
        <v>2.0</v>
      </c>
      <c r="BT195" s="26"/>
      <c r="BU195" s="26"/>
      <c r="BV195" s="26"/>
      <c r="BW195" s="26"/>
      <c r="BX195" s="26"/>
      <c r="BY195" s="26"/>
      <c r="BZ195" s="26"/>
      <c r="CA195" s="26"/>
      <c r="CB195" s="26"/>
      <c r="CC195" s="26"/>
      <c r="CD195" s="26"/>
      <c r="CE195" s="26"/>
      <c r="CF195" s="26"/>
      <c r="CG195" s="26"/>
      <c r="CH195" s="26"/>
      <c r="CI195" s="26"/>
      <c r="CJ195" s="26"/>
      <c r="CK195" s="26"/>
      <c r="CL195" s="24"/>
      <c r="CM195" s="26"/>
      <c r="CN195" s="26"/>
      <c r="CO195" s="26"/>
      <c r="CP195" s="26"/>
      <c r="CQ195" s="26"/>
      <c r="CR195" s="26"/>
      <c r="CS195" s="26"/>
      <c r="CT195" s="26"/>
      <c r="CU195" s="26"/>
      <c r="CV195" s="26"/>
      <c r="CW195" s="26"/>
      <c r="CX195" s="26"/>
      <c r="CY195" s="26"/>
      <c r="CZ195" s="26"/>
      <c r="DA195" s="26"/>
      <c r="DB195" s="26"/>
      <c r="DC195" s="26"/>
      <c r="DD195" s="26"/>
    </row>
    <row r="196" ht="27.75" customHeight="1">
      <c r="A196" s="20">
        <v>195.0</v>
      </c>
      <c r="B196" s="20" t="s">
        <v>105</v>
      </c>
      <c r="C196" s="22" t="s">
        <v>190</v>
      </c>
      <c r="D196" s="37">
        <v>3.31000000279E11</v>
      </c>
      <c r="E196" s="20" t="s">
        <v>345</v>
      </c>
      <c r="F196" s="27">
        <v>451817.0</v>
      </c>
      <c r="G196" s="24">
        <v>45.0</v>
      </c>
      <c r="H196" s="28">
        <v>100.0</v>
      </c>
      <c r="I196" s="25">
        <f t="shared" ref="I196:I252" si="5">G196*H196</f>
        <v>4500</v>
      </c>
      <c r="J196" s="26"/>
      <c r="K196" s="26"/>
      <c r="L196" s="26"/>
      <c r="M196" s="26"/>
      <c r="N196" s="26"/>
      <c r="O196" s="26"/>
      <c r="P196" s="26"/>
      <c r="Q196" s="26"/>
      <c r="R196" s="26"/>
      <c r="S196" s="26"/>
      <c r="T196" s="26"/>
      <c r="U196" s="26"/>
      <c r="V196" s="24">
        <v>5.0</v>
      </c>
      <c r="W196" s="26"/>
      <c r="X196" s="26"/>
      <c r="Y196" s="26"/>
      <c r="Z196" s="26"/>
      <c r="AA196" s="26"/>
      <c r="AB196" s="26"/>
      <c r="AC196" s="26"/>
      <c r="AD196" s="26"/>
      <c r="AE196" s="26"/>
      <c r="AF196" s="26"/>
      <c r="AG196" s="26"/>
      <c r="AH196" s="24">
        <v>10.0</v>
      </c>
      <c r="AI196" s="24">
        <v>20.0</v>
      </c>
      <c r="AJ196" s="26"/>
      <c r="AK196" s="26"/>
      <c r="AL196" s="26"/>
      <c r="AM196" s="26"/>
      <c r="AN196" s="26"/>
      <c r="AO196" s="26"/>
      <c r="AP196" s="26"/>
      <c r="AQ196" s="26"/>
      <c r="AR196" s="26"/>
      <c r="AS196" s="24">
        <v>2.0</v>
      </c>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4">
        <v>2.0</v>
      </c>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4">
        <v>6.0</v>
      </c>
      <c r="CM196" s="26"/>
      <c r="CN196" s="26"/>
      <c r="CO196" s="26"/>
      <c r="CP196" s="26"/>
      <c r="CQ196" s="26"/>
      <c r="CR196" s="26"/>
      <c r="CS196" s="26"/>
      <c r="CT196" s="26"/>
      <c r="CU196" s="26"/>
      <c r="CV196" s="26"/>
      <c r="CW196" s="26"/>
      <c r="CX196" s="26"/>
      <c r="CY196" s="26"/>
      <c r="CZ196" s="26"/>
      <c r="DA196" s="26"/>
      <c r="DB196" s="26"/>
      <c r="DC196" s="26"/>
      <c r="DD196" s="26"/>
    </row>
    <row r="197">
      <c r="A197" s="20">
        <v>196.0</v>
      </c>
      <c r="B197" s="20" t="s">
        <v>105</v>
      </c>
      <c r="C197" s="22" t="s">
        <v>190</v>
      </c>
      <c r="D197" s="37">
        <v>3.31000000278E11</v>
      </c>
      <c r="E197" s="20" t="s">
        <v>346</v>
      </c>
      <c r="F197" s="27">
        <v>457752.0</v>
      </c>
      <c r="G197" s="24">
        <v>58.0</v>
      </c>
      <c r="H197" s="28">
        <v>58.0</v>
      </c>
      <c r="I197" s="25">
        <f t="shared" si="5"/>
        <v>3364</v>
      </c>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4">
        <v>25.0</v>
      </c>
      <c r="AI197" s="24">
        <v>25.0</v>
      </c>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4">
        <v>2.0</v>
      </c>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4">
        <v>6.0</v>
      </c>
      <c r="CM197" s="26"/>
      <c r="CN197" s="26"/>
      <c r="CO197" s="26"/>
      <c r="CP197" s="26"/>
      <c r="CQ197" s="26"/>
      <c r="CR197" s="26"/>
      <c r="CS197" s="26"/>
      <c r="CT197" s="26"/>
      <c r="CU197" s="26"/>
      <c r="CV197" s="26"/>
      <c r="CW197" s="26"/>
      <c r="CX197" s="26"/>
      <c r="CY197" s="26"/>
      <c r="CZ197" s="26"/>
      <c r="DA197" s="26"/>
      <c r="DB197" s="26"/>
      <c r="DC197" s="26"/>
      <c r="DD197" s="26"/>
    </row>
    <row r="198">
      <c r="A198" s="20">
        <v>197.0</v>
      </c>
      <c r="B198" s="20" t="s">
        <v>105</v>
      </c>
      <c r="C198" s="22" t="s">
        <v>190</v>
      </c>
      <c r="D198" s="37">
        <v>3.3100000028E11</v>
      </c>
      <c r="E198" s="20" t="s">
        <v>347</v>
      </c>
      <c r="F198" s="27">
        <v>325121.0</v>
      </c>
      <c r="G198" s="24">
        <v>25.0</v>
      </c>
      <c r="H198" s="28">
        <v>54.0</v>
      </c>
      <c r="I198" s="25">
        <f t="shared" si="5"/>
        <v>1350</v>
      </c>
      <c r="J198" s="26"/>
      <c r="K198" s="26"/>
      <c r="L198" s="24">
        <v>1.0</v>
      </c>
      <c r="M198" s="26"/>
      <c r="N198" s="26"/>
      <c r="O198" s="26"/>
      <c r="P198" s="26"/>
      <c r="Q198" s="26"/>
      <c r="R198" s="26"/>
      <c r="S198" s="26"/>
      <c r="T198" s="26"/>
      <c r="U198" s="26"/>
      <c r="V198" s="26"/>
      <c r="W198" s="26"/>
      <c r="X198" s="26"/>
      <c r="Y198" s="26"/>
      <c r="Z198" s="26"/>
      <c r="AA198" s="26"/>
      <c r="AB198" s="26"/>
      <c r="AC198" s="26"/>
      <c r="AD198" s="26"/>
      <c r="AE198" s="26"/>
      <c r="AF198" s="26"/>
      <c r="AG198" s="26"/>
      <c r="AH198" s="24">
        <v>13.0</v>
      </c>
      <c r="AI198" s="26"/>
      <c r="AJ198" s="26"/>
      <c r="AK198" s="26"/>
      <c r="AL198" s="26"/>
      <c r="AM198" s="26"/>
      <c r="AN198" s="26"/>
      <c r="AO198" s="26"/>
      <c r="AP198" s="26"/>
      <c r="AQ198" s="26"/>
      <c r="AR198" s="26"/>
      <c r="AS198" s="24">
        <v>7.0</v>
      </c>
      <c r="AT198" s="26"/>
      <c r="AU198" s="26"/>
      <c r="AV198" s="26"/>
      <c r="AW198" s="26"/>
      <c r="AX198" s="26"/>
      <c r="AY198" s="26"/>
      <c r="AZ198" s="26"/>
      <c r="BA198" s="26"/>
      <c r="BB198" s="26"/>
      <c r="BC198" s="26"/>
      <c r="BD198" s="26"/>
      <c r="BE198" s="26"/>
      <c r="BF198" s="26"/>
      <c r="BG198" s="26"/>
      <c r="BH198" s="26"/>
      <c r="BI198" s="26"/>
      <c r="BJ198" s="26"/>
      <c r="BK198" s="24">
        <v>4.0</v>
      </c>
      <c r="BL198" s="26"/>
      <c r="BM198" s="26"/>
      <c r="BN198" s="24"/>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row>
    <row r="199">
      <c r="A199" s="20">
        <v>198.0</v>
      </c>
      <c r="B199" s="20" t="s">
        <v>105</v>
      </c>
      <c r="C199" s="22" t="s">
        <v>190</v>
      </c>
      <c r="D199" s="37">
        <v>3.31000000281E11</v>
      </c>
      <c r="E199" s="20" t="s">
        <v>348</v>
      </c>
      <c r="F199" s="27">
        <v>331040.0</v>
      </c>
      <c r="G199" s="24">
        <v>52.0</v>
      </c>
      <c r="H199" s="28">
        <v>50.0</v>
      </c>
      <c r="I199" s="25">
        <f t="shared" si="5"/>
        <v>2600</v>
      </c>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4">
        <v>1.0</v>
      </c>
      <c r="AI199" s="26"/>
      <c r="AJ199" s="26"/>
      <c r="AK199" s="26"/>
      <c r="AL199" s="26"/>
      <c r="AM199" s="26"/>
      <c r="AN199" s="26"/>
      <c r="AO199" s="26"/>
      <c r="AP199" s="26"/>
      <c r="AQ199" s="26"/>
      <c r="AR199" s="26"/>
      <c r="AS199" s="24">
        <v>1.0</v>
      </c>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4">
        <v>1.0</v>
      </c>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4"/>
      <c r="CU199" s="26"/>
      <c r="CV199" s="24">
        <v>50.0</v>
      </c>
      <c r="CW199" s="26"/>
      <c r="CX199" s="26"/>
      <c r="CY199" s="26"/>
      <c r="CZ199" s="26"/>
      <c r="DA199" s="26"/>
      <c r="DB199" s="26"/>
      <c r="DC199" s="26"/>
      <c r="DD199" s="26"/>
    </row>
    <row r="200">
      <c r="A200" s="20">
        <v>199.0</v>
      </c>
      <c r="B200" s="20" t="s">
        <v>349</v>
      </c>
      <c r="C200" s="22" t="s">
        <v>190</v>
      </c>
      <c r="D200" s="37">
        <v>3.31000000282E11</v>
      </c>
      <c r="E200" s="20" t="s">
        <v>350</v>
      </c>
      <c r="F200" s="27">
        <v>467548.0</v>
      </c>
      <c r="G200" s="24">
        <v>4.0</v>
      </c>
      <c r="H200" s="28">
        <v>586.63</v>
      </c>
      <c r="I200" s="25">
        <f t="shared" si="5"/>
        <v>2346.52</v>
      </c>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4">
        <v>1.0</v>
      </c>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4">
        <v>2.0</v>
      </c>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row>
    <row r="201">
      <c r="A201" s="20">
        <v>200.0</v>
      </c>
      <c r="B201" s="20" t="s">
        <v>351</v>
      </c>
      <c r="C201" s="22" t="s">
        <v>190</v>
      </c>
      <c r="D201" s="37">
        <v>3.31000000283E11</v>
      </c>
      <c r="E201" s="20" t="s">
        <v>352</v>
      </c>
      <c r="F201" s="27">
        <v>445904.0</v>
      </c>
      <c r="G201" s="24">
        <v>40.0</v>
      </c>
      <c r="H201" s="28">
        <v>25.0</v>
      </c>
      <c r="I201" s="25">
        <f t="shared" si="5"/>
        <v>1000</v>
      </c>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4">
        <v>10.0</v>
      </c>
      <c r="AH201" s="26"/>
      <c r="AI201" s="26"/>
      <c r="AJ201" s="26"/>
      <c r="AK201" s="26"/>
      <c r="AL201" s="26"/>
      <c r="AM201" s="26"/>
      <c r="AN201" s="26"/>
      <c r="AO201" s="26"/>
      <c r="AP201" s="26"/>
      <c r="AQ201" s="26"/>
      <c r="AR201" s="26"/>
      <c r="AS201" s="24">
        <v>2.0</v>
      </c>
      <c r="AT201" s="26"/>
      <c r="AU201" s="26"/>
      <c r="AV201" s="26"/>
      <c r="AW201" s="26"/>
      <c r="AX201" s="26"/>
      <c r="AY201" s="26"/>
      <c r="AZ201" s="26"/>
      <c r="BA201" s="26"/>
      <c r="BB201" s="26"/>
      <c r="BC201" s="26"/>
      <c r="BD201" s="26"/>
      <c r="BE201" s="26"/>
      <c r="BF201" s="26"/>
      <c r="BG201" s="26"/>
      <c r="BH201" s="26"/>
      <c r="BI201" s="26"/>
      <c r="BJ201" s="24">
        <v>30.0</v>
      </c>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row>
    <row r="202">
      <c r="A202" s="20">
        <v>201.0</v>
      </c>
      <c r="B202" s="20" t="s">
        <v>353</v>
      </c>
      <c r="C202" s="22" t="s">
        <v>190</v>
      </c>
      <c r="D202" s="37">
        <v>3.31000000284E11</v>
      </c>
      <c r="E202" s="20" t="s">
        <v>354</v>
      </c>
      <c r="F202" s="27">
        <v>445904.0</v>
      </c>
      <c r="G202" s="26">
        <f>6+2+2</f>
        <v>10</v>
      </c>
      <c r="H202" s="28">
        <v>197.26</v>
      </c>
      <c r="I202" s="25">
        <f t="shared" si="5"/>
        <v>1972.6</v>
      </c>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4">
        <v>2.0</v>
      </c>
      <c r="AT202" s="26"/>
      <c r="AU202" s="26"/>
      <c r="AV202" s="26"/>
      <c r="AW202" s="26"/>
      <c r="AX202" s="26"/>
      <c r="AY202" s="26"/>
      <c r="AZ202" s="26"/>
      <c r="BA202" s="26"/>
      <c r="BB202" s="26"/>
      <c r="BC202" s="26"/>
      <c r="BD202" s="26"/>
      <c r="BE202" s="26"/>
      <c r="BF202" s="26"/>
      <c r="BG202" s="26"/>
      <c r="BH202" s="26"/>
      <c r="BI202" s="26"/>
      <c r="BJ202" s="24">
        <v>3.0</v>
      </c>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4">
        <v>6.0</v>
      </c>
      <c r="CW202" s="26"/>
      <c r="CX202" s="26"/>
      <c r="CY202" s="26"/>
      <c r="CZ202" s="26"/>
      <c r="DA202" s="26"/>
      <c r="DB202" s="26"/>
      <c r="DC202" s="26"/>
      <c r="DD202" s="26"/>
    </row>
    <row r="203" ht="21.0" customHeight="1">
      <c r="A203" s="20">
        <v>202.0</v>
      </c>
      <c r="B203" s="20" t="s">
        <v>216</v>
      </c>
      <c r="C203" s="22" t="s">
        <v>190</v>
      </c>
      <c r="D203" s="21">
        <v>3.32000000352E11</v>
      </c>
      <c r="E203" s="20" t="s">
        <v>355</v>
      </c>
      <c r="F203" s="27">
        <v>344557.0</v>
      </c>
      <c r="G203" s="24">
        <v>34.0</v>
      </c>
      <c r="H203" s="28">
        <v>161.42</v>
      </c>
      <c r="I203" s="25">
        <f t="shared" si="5"/>
        <v>5488.28</v>
      </c>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4">
        <v>4.0</v>
      </c>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4">
        <v>30.0</v>
      </c>
      <c r="CW203" s="26"/>
      <c r="CX203" s="26"/>
      <c r="CY203" s="26"/>
      <c r="CZ203" s="26"/>
      <c r="DA203" s="26"/>
      <c r="DB203" s="26"/>
      <c r="DC203" s="26"/>
      <c r="DD203" s="26"/>
    </row>
    <row r="204">
      <c r="A204" s="20">
        <v>203.0</v>
      </c>
      <c r="B204" s="20" t="s">
        <v>105</v>
      </c>
      <c r="C204" s="22" t="s">
        <v>190</v>
      </c>
      <c r="D204" s="37">
        <v>3.31000000285E11</v>
      </c>
      <c r="E204" s="20" t="s">
        <v>356</v>
      </c>
      <c r="F204" s="27">
        <v>472099.0</v>
      </c>
      <c r="G204" s="24">
        <v>40.0</v>
      </c>
      <c r="H204" s="28">
        <v>114.26</v>
      </c>
      <c r="I204" s="25">
        <f t="shared" si="5"/>
        <v>4570.4</v>
      </c>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4">
        <v>20.0</v>
      </c>
      <c r="CW204" s="26"/>
      <c r="CX204" s="26"/>
      <c r="CY204" s="26"/>
      <c r="CZ204" s="26"/>
      <c r="DA204" s="26"/>
      <c r="DB204" s="26"/>
      <c r="DC204" s="26"/>
      <c r="DD204" s="26"/>
    </row>
    <row r="205" ht="30.0" customHeight="1">
      <c r="A205" s="20">
        <v>204.0</v>
      </c>
      <c r="B205" s="24" t="s">
        <v>357</v>
      </c>
      <c r="C205" s="22" t="s">
        <v>190</v>
      </c>
      <c r="D205" s="36">
        <v>3.31000000286E11</v>
      </c>
      <c r="E205" s="20" t="s">
        <v>358</v>
      </c>
      <c r="F205" s="23" t="s">
        <v>359</v>
      </c>
      <c r="G205" s="24">
        <v>10.0</v>
      </c>
      <c r="H205" s="28">
        <v>136.54</v>
      </c>
      <c r="I205" s="25">
        <f t="shared" si="5"/>
        <v>1365.4</v>
      </c>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row>
    <row r="206" ht="15.75" customHeight="1">
      <c r="A206" s="20">
        <v>205.0</v>
      </c>
      <c r="B206" s="24" t="s">
        <v>360</v>
      </c>
      <c r="C206" s="22" t="s">
        <v>190</v>
      </c>
      <c r="D206" s="20">
        <v>3.31000000287E11</v>
      </c>
      <c r="E206" s="20" t="s">
        <v>361</v>
      </c>
      <c r="F206" s="23" t="s">
        <v>362</v>
      </c>
      <c r="G206" s="24">
        <v>10.0</v>
      </c>
      <c r="H206" s="28">
        <v>100.0</v>
      </c>
      <c r="I206" s="25">
        <f t="shared" si="5"/>
        <v>1000</v>
      </c>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row>
    <row r="207">
      <c r="A207" s="20">
        <v>206.0</v>
      </c>
      <c r="B207" s="20" t="s">
        <v>105</v>
      </c>
      <c r="C207" s="22" t="s">
        <v>190</v>
      </c>
      <c r="D207" s="39">
        <v>3.31000000289E11</v>
      </c>
      <c r="E207" s="38" t="s">
        <v>363</v>
      </c>
      <c r="F207" s="23" t="s">
        <v>364</v>
      </c>
      <c r="G207" s="24">
        <v>3.0</v>
      </c>
      <c r="H207" s="28">
        <v>134.5</v>
      </c>
      <c r="I207" s="25">
        <f t="shared" si="5"/>
        <v>403.5</v>
      </c>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row>
    <row r="208">
      <c r="A208" s="20">
        <v>207.0</v>
      </c>
      <c r="B208" s="20" t="s">
        <v>105</v>
      </c>
      <c r="C208" s="22" t="s">
        <v>190</v>
      </c>
      <c r="D208" s="39">
        <v>3.3100000029E11</v>
      </c>
      <c r="E208" s="20" t="s">
        <v>365</v>
      </c>
      <c r="F208" s="23" t="s">
        <v>366</v>
      </c>
      <c r="G208" s="24">
        <v>10.0</v>
      </c>
      <c r="H208" s="28">
        <v>79.44</v>
      </c>
      <c r="I208" s="25">
        <f t="shared" si="5"/>
        <v>794.4</v>
      </c>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4">
        <v>10.0</v>
      </c>
    </row>
    <row r="209">
      <c r="A209" s="20">
        <v>208.0</v>
      </c>
      <c r="B209" s="20" t="s">
        <v>105</v>
      </c>
      <c r="C209" s="22" t="s">
        <v>190</v>
      </c>
      <c r="D209" s="20">
        <v>3.31000000291E11</v>
      </c>
      <c r="E209" s="20" t="s">
        <v>367</v>
      </c>
      <c r="F209" s="23" t="s">
        <v>368</v>
      </c>
      <c r="G209" s="24">
        <v>3.0</v>
      </c>
      <c r="H209" s="28">
        <v>109.81</v>
      </c>
      <c r="I209" s="25">
        <f t="shared" si="5"/>
        <v>329.43</v>
      </c>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4">
        <v>3.0</v>
      </c>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row>
    <row r="210">
      <c r="A210" s="20">
        <v>209.0</v>
      </c>
      <c r="B210" s="20" t="s">
        <v>369</v>
      </c>
      <c r="C210" s="22" t="s">
        <v>190</v>
      </c>
      <c r="D210" s="20">
        <v>3.31000000292E11</v>
      </c>
      <c r="E210" s="20" t="s">
        <v>370</v>
      </c>
      <c r="F210" s="23" t="s">
        <v>371</v>
      </c>
      <c r="G210" s="24">
        <v>50.0</v>
      </c>
      <c r="H210" s="28">
        <v>472.91</v>
      </c>
      <c r="I210" s="25">
        <f t="shared" si="5"/>
        <v>23645.5</v>
      </c>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row>
    <row r="211">
      <c r="A211" s="20">
        <v>210.0</v>
      </c>
      <c r="B211" s="20" t="s">
        <v>0</v>
      </c>
      <c r="C211" s="22" t="s">
        <v>190</v>
      </c>
      <c r="D211" s="20">
        <v>3.31000000294E11</v>
      </c>
      <c r="E211" s="20" t="s">
        <v>372</v>
      </c>
      <c r="F211" s="23" t="s">
        <v>373</v>
      </c>
      <c r="G211" s="26">
        <v>5.0</v>
      </c>
      <c r="H211" s="28">
        <v>20.0</v>
      </c>
      <c r="I211" s="25">
        <f t="shared" si="5"/>
        <v>100</v>
      </c>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4">
        <v>5.0</v>
      </c>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row>
    <row r="212" ht="13.5" customHeight="1">
      <c r="A212" s="20">
        <v>211.0</v>
      </c>
      <c r="B212" s="20" t="s">
        <v>0</v>
      </c>
      <c r="C212" s="22" t="s">
        <v>190</v>
      </c>
      <c r="D212" s="39">
        <v>3.32000000354E11</v>
      </c>
      <c r="E212" s="20" t="s">
        <v>374</v>
      </c>
      <c r="F212" s="27">
        <v>603949.0</v>
      </c>
      <c r="G212" s="26">
        <v>2.0</v>
      </c>
      <c r="H212" s="28">
        <v>472.91</v>
      </c>
      <c r="I212" s="25">
        <f t="shared" si="5"/>
        <v>945.82</v>
      </c>
      <c r="J212" s="26"/>
      <c r="K212" s="26"/>
      <c r="L212" s="26"/>
      <c r="M212" s="26"/>
      <c r="N212" s="26"/>
      <c r="O212" s="26"/>
      <c r="P212" s="26"/>
      <c r="Q212" s="26"/>
      <c r="R212" s="26"/>
      <c r="S212" s="26"/>
      <c r="T212" s="26"/>
      <c r="U212" s="26"/>
      <c r="V212" s="24">
        <v>2.0</v>
      </c>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row>
    <row r="213">
      <c r="A213" s="20">
        <v>212.0</v>
      </c>
      <c r="B213" s="20" t="s">
        <v>0</v>
      </c>
      <c r="C213" s="22" t="s">
        <v>190</v>
      </c>
      <c r="D213" s="39">
        <v>3.32000000353E11</v>
      </c>
      <c r="E213" s="38" t="s">
        <v>375</v>
      </c>
      <c r="F213" s="23" t="s">
        <v>376</v>
      </c>
      <c r="G213" s="26">
        <v>2.0</v>
      </c>
      <c r="H213" s="28">
        <v>95000.0</v>
      </c>
      <c r="I213" s="25">
        <f t="shared" si="5"/>
        <v>190000</v>
      </c>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4">
        <v>2.0</v>
      </c>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row>
    <row r="214">
      <c r="A214" s="20">
        <v>213.0</v>
      </c>
      <c r="B214" s="20" t="s">
        <v>377</v>
      </c>
      <c r="C214" s="22" t="s">
        <v>190</v>
      </c>
      <c r="D214" s="42">
        <v>3.32000000355E11</v>
      </c>
      <c r="E214" s="20" t="s">
        <v>378</v>
      </c>
      <c r="F214" s="27">
        <v>480124.0</v>
      </c>
      <c r="G214" s="26">
        <v>1.0</v>
      </c>
      <c r="H214" s="28">
        <v>2038.34</v>
      </c>
      <c r="I214" s="25">
        <f t="shared" si="5"/>
        <v>2038.34</v>
      </c>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row>
    <row r="215">
      <c r="A215" s="20">
        <v>214.0</v>
      </c>
      <c r="B215" s="20" t="s">
        <v>379</v>
      </c>
      <c r="C215" s="22" t="s">
        <v>190</v>
      </c>
      <c r="D215" s="20">
        <v>3.31000000296E11</v>
      </c>
      <c r="E215" s="38" t="s">
        <v>380</v>
      </c>
      <c r="F215" s="23" t="s">
        <v>381</v>
      </c>
      <c r="G215" s="26">
        <v>1.0</v>
      </c>
      <c r="H215" s="28">
        <v>2000.0</v>
      </c>
      <c r="I215" s="25">
        <f t="shared" si="5"/>
        <v>2000</v>
      </c>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row>
    <row r="216">
      <c r="A216" s="20">
        <v>215.0</v>
      </c>
      <c r="B216" s="20" t="s">
        <v>105</v>
      </c>
      <c r="C216" s="22" t="s">
        <v>190</v>
      </c>
      <c r="D216" s="43">
        <v>3.3200000009E11</v>
      </c>
      <c r="E216" s="20" t="s">
        <v>382</v>
      </c>
      <c r="F216" s="24">
        <v>440748.0</v>
      </c>
      <c r="G216" s="24">
        <v>10.0</v>
      </c>
      <c r="H216" s="28">
        <v>5650.0</v>
      </c>
      <c r="I216" s="25">
        <f t="shared" si="5"/>
        <v>56500</v>
      </c>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4">
        <v>2.0</v>
      </c>
      <c r="BU216" s="24">
        <v>2.0</v>
      </c>
      <c r="BV216" s="26"/>
      <c r="BW216" s="26"/>
      <c r="BX216" s="24">
        <v>4.0</v>
      </c>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4">
        <v>2.0</v>
      </c>
    </row>
    <row r="217">
      <c r="A217" s="20">
        <v>216.0</v>
      </c>
      <c r="B217" s="20" t="s">
        <v>105</v>
      </c>
      <c r="C217" s="22" t="s">
        <v>190</v>
      </c>
      <c r="D217" s="44">
        <v>3.32000000229E11</v>
      </c>
      <c r="E217" s="45" t="s">
        <v>383</v>
      </c>
      <c r="F217" s="46">
        <v>472082.0</v>
      </c>
      <c r="G217" s="24">
        <v>1.0</v>
      </c>
      <c r="H217" s="28">
        <v>1799.0</v>
      </c>
      <c r="I217" s="25">
        <f t="shared" si="5"/>
        <v>1799</v>
      </c>
      <c r="J217" s="26"/>
      <c r="K217" s="24">
        <v>1.0</v>
      </c>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row>
    <row r="218">
      <c r="A218" s="20">
        <v>217.0</v>
      </c>
      <c r="B218" s="20" t="s">
        <v>0</v>
      </c>
      <c r="C218" s="22" t="s">
        <v>190</v>
      </c>
      <c r="D218" s="20">
        <v>3.31000000298E11</v>
      </c>
      <c r="E218" s="38" t="s">
        <v>384</v>
      </c>
      <c r="F218" s="26" t="s">
        <v>385</v>
      </c>
      <c r="G218" s="26">
        <v>1.0</v>
      </c>
      <c r="H218" s="28">
        <v>100.0</v>
      </c>
      <c r="I218" s="25">
        <f t="shared" si="5"/>
        <v>100</v>
      </c>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4">
        <v>1.0</v>
      </c>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row>
    <row r="219">
      <c r="A219" s="20"/>
      <c r="B219" s="38"/>
      <c r="C219" s="47"/>
      <c r="D219" s="47"/>
      <c r="E219" s="38"/>
      <c r="F219" s="26"/>
      <c r="G219" s="26"/>
      <c r="H219" s="25"/>
      <c r="I219" s="25">
        <f t="shared" si="5"/>
        <v>0</v>
      </c>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row>
    <row r="220">
      <c r="A220" s="20"/>
      <c r="B220" s="38"/>
      <c r="C220" s="20"/>
      <c r="D220" s="20"/>
      <c r="E220" s="38"/>
      <c r="F220" s="26"/>
      <c r="G220" s="26"/>
      <c r="H220" s="25"/>
      <c r="I220" s="25">
        <f t="shared" si="5"/>
        <v>0</v>
      </c>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row>
    <row r="221">
      <c r="A221" s="20"/>
      <c r="B221" s="38"/>
      <c r="C221" s="20"/>
      <c r="D221" s="20"/>
      <c r="E221" s="38"/>
      <c r="F221" s="26"/>
      <c r="G221" s="26"/>
      <c r="H221" s="25"/>
      <c r="I221" s="25">
        <f t="shared" si="5"/>
        <v>0</v>
      </c>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row>
    <row r="222">
      <c r="A222" s="20"/>
      <c r="B222" s="38"/>
      <c r="C222" s="20"/>
      <c r="D222" s="20"/>
      <c r="E222" s="38"/>
      <c r="F222" s="26"/>
      <c r="G222" s="26"/>
      <c r="H222" s="25"/>
      <c r="I222" s="25">
        <f t="shared" si="5"/>
        <v>0</v>
      </c>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row>
    <row r="223">
      <c r="A223" s="20"/>
      <c r="B223" s="38"/>
      <c r="C223" s="38"/>
      <c r="D223" s="38"/>
      <c r="E223" s="38"/>
      <c r="F223" s="26"/>
      <c r="G223" s="26"/>
      <c r="H223" s="25"/>
      <c r="I223" s="25">
        <f t="shared" si="5"/>
        <v>0</v>
      </c>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row>
    <row r="224">
      <c r="A224" s="20"/>
      <c r="B224" s="38"/>
      <c r="C224" s="38"/>
      <c r="D224" s="38"/>
      <c r="E224" s="38"/>
      <c r="F224" s="26"/>
      <c r="G224" s="26"/>
      <c r="H224" s="25"/>
      <c r="I224" s="25">
        <f t="shared" si="5"/>
        <v>0</v>
      </c>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row>
    <row r="225">
      <c r="A225" s="20"/>
      <c r="B225" s="38"/>
      <c r="C225" s="38"/>
      <c r="D225" s="38"/>
      <c r="E225" s="38"/>
      <c r="F225" s="26"/>
      <c r="G225" s="26"/>
      <c r="H225" s="25"/>
      <c r="I225" s="25">
        <f t="shared" si="5"/>
        <v>0</v>
      </c>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row>
    <row r="226">
      <c r="A226" s="20"/>
      <c r="B226" s="38"/>
      <c r="C226" s="38"/>
      <c r="D226" s="38"/>
      <c r="E226" s="38"/>
      <c r="F226" s="26"/>
      <c r="G226" s="26"/>
      <c r="H226" s="25"/>
      <c r="I226" s="25">
        <f t="shared" si="5"/>
        <v>0</v>
      </c>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row>
    <row r="227">
      <c r="A227" s="20"/>
      <c r="B227" s="38"/>
      <c r="C227" s="38"/>
      <c r="D227" s="38"/>
      <c r="E227" s="38"/>
      <c r="F227" s="26"/>
      <c r="G227" s="26"/>
      <c r="H227" s="25"/>
      <c r="I227" s="25">
        <f t="shared" si="5"/>
        <v>0</v>
      </c>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row>
    <row r="228">
      <c r="A228" s="20"/>
      <c r="B228" s="38"/>
      <c r="C228" s="38"/>
      <c r="D228" s="38"/>
      <c r="E228" s="38"/>
      <c r="F228" s="26"/>
      <c r="G228" s="26"/>
      <c r="H228" s="25"/>
      <c r="I228" s="25">
        <f t="shared" si="5"/>
        <v>0</v>
      </c>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row>
    <row r="229">
      <c r="A229" s="20"/>
      <c r="B229" s="38"/>
      <c r="C229" s="38"/>
      <c r="D229" s="38"/>
      <c r="E229" s="38"/>
      <c r="F229" s="26"/>
      <c r="G229" s="26"/>
      <c r="H229" s="25"/>
      <c r="I229" s="25">
        <f t="shared" si="5"/>
        <v>0</v>
      </c>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row>
    <row r="230">
      <c r="A230" s="20"/>
      <c r="B230" s="38"/>
      <c r="C230" s="38"/>
      <c r="D230" s="38"/>
      <c r="E230" s="38"/>
      <c r="F230" s="26"/>
      <c r="G230" s="26"/>
      <c r="H230" s="25"/>
      <c r="I230" s="25">
        <f t="shared" si="5"/>
        <v>0</v>
      </c>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row>
    <row r="231">
      <c r="A231" s="48"/>
      <c r="B231" s="38"/>
      <c r="C231" s="38"/>
      <c r="D231" s="38"/>
      <c r="E231" s="38"/>
      <c r="F231" s="26"/>
      <c r="G231" s="26"/>
      <c r="H231" s="25"/>
      <c r="I231" s="25">
        <f t="shared" si="5"/>
        <v>0</v>
      </c>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row>
    <row r="232">
      <c r="A232" s="48"/>
      <c r="B232" s="38"/>
      <c r="C232" s="38"/>
      <c r="D232" s="38"/>
      <c r="E232" s="38"/>
      <c r="F232" s="26"/>
      <c r="G232" s="26"/>
      <c r="H232" s="25"/>
      <c r="I232" s="25">
        <f t="shared" si="5"/>
        <v>0</v>
      </c>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row>
    <row r="233">
      <c r="A233" s="48"/>
      <c r="B233" s="38"/>
      <c r="C233" s="38"/>
      <c r="D233" s="38"/>
      <c r="E233" s="38"/>
      <c r="F233" s="26"/>
      <c r="G233" s="26"/>
      <c r="H233" s="25"/>
      <c r="I233" s="25">
        <f t="shared" si="5"/>
        <v>0</v>
      </c>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row>
    <row r="234">
      <c r="A234" s="48"/>
      <c r="B234" s="38"/>
      <c r="C234" s="38"/>
      <c r="D234" s="38"/>
      <c r="E234" s="38"/>
      <c r="F234" s="26"/>
      <c r="G234" s="26"/>
      <c r="H234" s="25"/>
      <c r="I234" s="25">
        <f t="shared" si="5"/>
        <v>0</v>
      </c>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row>
    <row r="235">
      <c r="A235" s="48"/>
      <c r="B235" s="38"/>
      <c r="C235" s="38"/>
      <c r="D235" s="38"/>
      <c r="E235" s="38"/>
      <c r="F235" s="26"/>
      <c r="G235" s="26"/>
      <c r="H235" s="25"/>
      <c r="I235" s="25">
        <f t="shared" si="5"/>
        <v>0</v>
      </c>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row>
    <row r="236">
      <c r="A236" s="48"/>
      <c r="B236" s="38"/>
      <c r="C236" s="38"/>
      <c r="D236" s="38"/>
      <c r="E236" s="38"/>
      <c r="F236" s="26"/>
      <c r="G236" s="26"/>
      <c r="H236" s="25"/>
      <c r="I236" s="25">
        <f t="shared" si="5"/>
        <v>0</v>
      </c>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row>
    <row r="237" ht="13.5" customHeight="1">
      <c r="A237" s="48"/>
      <c r="B237" s="38"/>
      <c r="C237" s="38"/>
      <c r="D237" s="38"/>
      <c r="E237" s="38"/>
      <c r="F237" s="26"/>
      <c r="G237" s="26"/>
      <c r="H237" s="25"/>
      <c r="I237" s="25">
        <f t="shared" si="5"/>
        <v>0</v>
      </c>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row>
    <row r="238">
      <c r="A238" s="48"/>
      <c r="B238" s="38"/>
      <c r="C238" s="38"/>
      <c r="D238" s="38"/>
      <c r="E238" s="38"/>
      <c r="F238" s="26"/>
      <c r="G238" s="26"/>
      <c r="H238" s="25"/>
      <c r="I238" s="25">
        <f t="shared" si="5"/>
        <v>0</v>
      </c>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row>
    <row r="239">
      <c r="A239" s="48"/>
      <c r="B239" s="38"/>
      <c r="C239" s="38"/>
      <c r="D239" s="38"/>
      <c r="E239" s="38"/>
      <c r="F239" s="26"/>
      <c r="G239" s="26"/>
      <c r="H239" s="25"/>
      <c r="I239" s="25">
        <f t="shared" si="5"/>
        <v>0</v>
      </c>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row>
    <row r="240">
      <c r="A240" s="48"/>
      <c r="B240" s="38"/>
      <c r="C240" s="38"/>
      <c r="D240" s="38"/>
      <c r="E240" s="38"/>
      <c r="F240" s="26"/>
      <c r="G240" s="26"/>
      <c r="H240" s="25"/>
      <c r="I240" s="25">
        <f t="shared" si="5"/>
        <v>0</v>
      </c>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row>
    <row r="241">
      <c r="A241" s="48"/>
      <c r="B241" s="38"/>
      <c r="C241" s="38"/>
      <c r="D241" s="38"/>
      <c r="E241" s="38"/>
      <c r="F241" s="26"/>
      <c r="G241" s="26"/>
      <c r="H241" s="25"/>
      <c r="I241" s="25">
        <f t="shared" si="5"/>
        <v>0</v>
      </c>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row>
    <row r="242">
      <c r="A242" s="48"/>
      <c r="B242" s="38"/>
      <c r="C242" s="38"/>
      <c r="D242" s="38"/>
      <c r="E242" s="38"/>
      <c r="F242" s="26"/>
      <c r="G242" s="26"/>
      <c r="H242" s="25"/>
      <c r="I242" s="25">
        <f t="shared" si="5"/>
        <v>0</v>
      </c>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row>
    <row r="243">
      <c r="A243" s="48"/>
      <c r="B243" s="38"/>
      <c r="C243" s="38"/>
      <c r="D243" s="38"/>
      <c r="E243" s="38"/>
      <c r="F243" s="26"/>
      <c r="G243" s="26"/>
      <c r="H243" s="25"/>
      <c r="I243" s="25">
        <f t="shared" si="5"/>
        <v>0</v>
      </c>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row>
    <row r="244" ht="21.75" customHeight="1">
      <c r="A244" s="48"/>
      <c r="B244" s="38"/>
      <c r="C244" s="38"/>
      <c r="D244" s="38"/>
      <c r="E244" s="20"/>
      <c r="F244" s="26"/>
      <c r="G244" s="26"/>
      <c r="H244" s="25"/>
      <c r="I244" s="25">
        <f t="shared" si="5"/>
        <v>0</v>
      </c>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row>
    <row r="245">
      <c r="A245" s="48"/>
      <c r="B245" s="38"/>
      <c r="C245" s="38"/>
      <c r="D245" s="38"/>
      <c r="E245" s="20"/>
      <c r="F245" s="26"/>
      <c r="G245" s="26"/>
      <c r="H245" s="25"/>
      <c r="I245" s="25">
        <f t="shared" si="5"/>
        <v>0</v>
      </c>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row>
    <row r="246">
      <c r="A246" s="48"/>
      <c r="B246" s="38"/>
      <c r="C246" s="38"/>
      <c r="D246" s="38"/>
      <c r="E246" s="38"/>
      <c r="F246" s="26"/>
      <c r="G246" s="26"/>
      <c r="H246" s="25"/>
      <c r="I246" s="25">
        <f t="shared" si="5"/>
        <v>0</v>
      </c>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row>
    <row r="247" ht="21.0" customHeight="1">
      <c r="A247" s="48"/>
      <c r="B247" s="38"/>
      <c r="C247" s="38"/>
      <c r="D247" s="38"/>
      <c r="E247" s="20"/>
      <c r="F247" s="26"/>
      <c r="G247" s="26"/>
      <c r="H247" s="25"/>
      <c r="I247" s="25">
        <f t="shared" si="5"/>
        <v>0</v>
      </c>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row>
    <row r="248">
      <c r="A248" s="48"/>
      <c r="B248" s="38"/>
      <c r="C248" s="38"/>
      <c r="D248" s="38"/>
      <c r="E248" s="38"/>
      <c r="F248" s="26"/>
      <c r="G248" s="26"/>
      <c r="H248" s="25"/>
      <c r="I248" s="25">
        <f t="shared" si="5"/>
        <v>0</v>
      </c>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row>
    <row r="249">
      <c r="A249" s="48"/>
      <c r="B249" s="38"/>
      <c r="C249" s="38"/>
      <c r="D249" s="38"/>
      <c r="E249" s="38"/>
      <c r="F249" s="26"/>
      <c r="G249" s="26"/>
      <c r="H249" s="25"/>
      <c r="I249" s="25">
        <f t="shared" si="5"/>
        <v>0</v>
      </c>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row>
    <row r="250">
      <c r="A250" s="48"/>
      <c r="B250" s="38"/>
      <c r="C250" s="20"/>
      <c r="D250" s="20"/>
      <c r="E250" s="38"/>
      <c r="F250" s="26"/>
      <c r="G250" s="26"/>
      <c r="H250" s="25"/>
      <c r="I250" s="25">
        <f t="shared" si="5"/>
        <v>0</v>
      </c>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row>
    <row r="251" ht="25.5" customHeight="1">
      <c r="A251" s="48"/>
      <c r="B251" s="38"/>
      <c r="C251" s="20"/>
      <c r="D251" s="20"/>
      <c r="E251" s="38"/>
      <c r="F251" s="26"/>
      <c r="G251" s="26"/>
      <c r="H251" s="25"/>
      <c r="I251" s="25">
        <f t="shared" si="5"/>
        <v>0</v>
      </c>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row>
    <row r="252" ht="15.75" customHeight="1">
      <c r="A252" s="48"/>
      <c r="B252" s="38"/>
      <c r="C252" s="38"/>
      <c r="D252" s="38"/>
      <c r="E252" s="38"/>
      <c r="F252" s="26"/>
      <c r="G252" s="26"/>
      <c r="H252" s="25"/>
      <c r="I252" s="25">
        <f t="shared" si="5"/>
        <v>0</v>
      </c>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row>
    <row r="253" ht="15.0" customHeight="1">
      <c r="A253" s="48"/>
      <c r="B253" s="38"/>
      <c r="C253" s="38"/>
      <c r="D253" s="38"/>
      <c r="E253" s="38"/>
      <c r="F253" s="26"/>
      <c r="G253" s="26"/>
      <c r="H253" s="25"/>
      <c r="I253" s="25"/>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row>
    <row r="254">
      <c r="A254" s="48"/>
      <c r="B254" s="38"/>
      <c r="C254" s="38"/>
      <c r="D254" s="38"/>
      <c r="E254" s="38"/>
      <c r="F254" s="26"/>
      <c r="G254" s="26"/>
      <c r="H254" s="25"/>
      <c r="I254" s="25"/>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row>
    <row r="255" ht="16.5" customHeight="1">
      <c r="A255" s="48"/>
      <c r="B255" s="38"/>
      <c r="C255" s="20"/>
      <c r="D255" s="20"/>
      <c r="E255" s="38"/>
      <c r="F255" s="26"/>
      <c r="G255" s="26"/>
      <c r="H255" s="25"/>
      <c r="I255" s="25"/>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row>
    <row r="256">
      <c r="A256" s="48"/>
      <c r="B256" s="38"/>
      <c r="C256" s="38"/>
      <c r="D256" s="38"/>
      <c r="E256" s="38"/>
      <c r="F256" s="26"/>
      <c r="G256" s="26"/>
      <c r="H256" s="25"/>
      <c r="I256" s="25"/>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row>
    <row r="257">
      <c r="A257" s="48"/>
      <c r="B257" s="38"/>
      <c r="C257" s="20"/>
      <c r="D257" s="20"/>
      <c r="E257" s="38"/>
      <c r="F257" s="26"/>
      <c r="G257" s="26"/>
      <c r="H257" s="25"/>
      <c r="I257" s="25"/>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row>
    <row r="258">
      <c r="A258" s="48"/>
      <c r="B258" s="38"/>
      <c r="C258" s="20"/>
      <c r="D258" s="20"/>
      <c r="E258" s="38"/>
      <c r="F258" s="26"/>
      <c r="G258" s="26"/>
      <c r="H258" s="25"/>
      <c r="I258" s="25"/>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row>
    <row r="259" ht="27.75" customHeight="1">
      <c r="A259" s="48"/>
      <c r="B259" s="38"/>
      <c r="C259" s="20"/>
      <c r="D259" s="20"/>
      <c r="E259" s="38"/>
      <c r="F259" s="26"/>
      <c r="G259" s="26"/>
      <c r="H259" s="25"/>
      <c r="I259" s="25"/>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row>
    <row r="260">
      <c r="A260" s="48"/>
      <c r="B260" s="38"/>
      <c r="C260" s="20"/>
      <c r="D260" s="20"/>
      <c r="E260" s="38"/>
      <c r="F260" s="26"/>
      <c r="G260" s="26"/>
      <c r="H260" s="25"/>
      <c r="I260" s="25"/>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row>
    <row r="261" ht="18.0" customHeight="1">
      <c r="A261" s="48"/>
      <c r="B261" s="38"/>
      <c r="C261" s="20"/>
      <c r="D261" s="20"/>
      <c r="E261" s="38"/>
      <c r="F261" s="26"/>
      <c r="G261" s="26"/>
      <c r="H261" s="25"/>
      <c r="I261" s="25"/>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row>
    <row r="262" ht="19.5" customHeight="1">
      <c r="A262" s="48"/>
      <c r="B262" s="38"/>
      <c r="C262" s="38"/>
      <c r="D262" s="38"/>
      <c r="E262" s="20"/>
      <c r="F262" s="26"/>
      <c r="G262" s="26"/>
      <c r="H262" s="25"/>
      <c r="I262" s="25"/>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row>
    <row r="263" ht="24.0" customHeight="1">
      <c r="A263" s="48"/>
      <c r="B263" s="38"/>
      <c r="C263" s="20"/>
      <c r="D263" s="20"/>
      <c r="E263" s="20"/>
      <c r="F263" s="26"/>
      <c r="G263" s="26"/>
      <c r="H263" s="25"/>
      <c r="I263" s="25"/>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row>
    <row r="264" ht="22.5" customHeight="1">
      <c r="A264" s="48"/>
      <c r="B264" s="38"/>
      <c r="C264" s="38"/>
      <c r="D264" s="38"/>
      <c r="E264" s="20"/>
      <c r="F264" s="26"/>
      <c r="G264" s="26"/>
      <c r="H264" s="25"/>
      <c r="I264" s="25"/>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row>
    <row r="265" ht="27.75" customHeight="1">
      <c r="A265" s="48"/>
      <c r="B265" s="38"/>
      <c r="C265" s="20"/>
      <c r="D265" s="20"/>
      <c r="E265" s="38"/>
      <c r="F265" s="26"/>
      <c r="G265" s="26"/>
      <c r="H265" s="25"/>
      <c r="I265" s="25"/>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row>
    <row r="266">
      <c r="A266" s="48"/>
      <c r="B266" s="38"/>
      <c r="C266" s="20"/>
      <c r="D266" s="20"/>
      <c r="E266" s="38"/>
      <c r="F266" s="26"/>
      <c r="G266" s="26"/>
      <c r="H266" s="25"/>
      <c r="I266" s="25"/>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row>
    <row r="267">
      <c r="A267" s="48"/>
      <c r="B267" s="38"/>
      <c r="C267" s="36"/>
      <c r="D267" s="36"/>
      <c r="E267" s="38"/>
      <c r="F267" s="26"/>
      <c r="G267" s="26"/>
      <c r="H267" s="25"/>
      <c r="I267" s="25"/>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row>
    <row r="268">
      <c r="A268" s="48"/>
      <c r="B268" s="38"/>
      <c r="C268" s="36"/>
      <c r="D268" s="36"/>
      <c r="E268" s="38"/>
      <c r="F268" s="26"/>
      <c r="G268" s="26"/>
      <c r="H268" s="25"/>
      <c r="I268" s="25"/>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row>
    <row r="269">
      <c r="A269" s="48"/>
      <c r="B269" s="38"/>
      <c r="C269" s="20"/>
      <c r="D269" s="20"/>
      <c r="E269" s="38"/>
      <c r="F269" s="26"/>
      <c r="G269" s="26"/>
      <c r="H269" s="25"/>
      <c r="I269" s="25"/>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row>
    <row r="270" ht="21.0" customHeight="1">
      <c r="A270" s="48"/>
      <c r="B270" s="38"/>
      <c r="C270" s="20"/>
      <c r="D270" s="20"/>
      <c r="E270" s="38"/>
      <c r="F270" s="26"/>
      <c r="G270" s="26"/>
      <c r="H270" s="25"/>
      <c r="I270" s="25"/>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row>
    <row r="271" ht="18.0" customHeight="1">
      <c r="A271" s="48"/>
      <c r="B271" s="38"/>
      <c r="C271" s="38"/>
      <c r="D271" s="38"/>
      <c r="E271" s="38"/>
      <c r="F271" s="26"/>
      <c r="G271" s="26"/>
      <c r="H271" s="25"/>
      <c r="I271" s="25"/>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row>
    <row r="272" ht="21.75" customHeight="1">
      <c r="A272" s="48"/>
      <c r="B272" s="38"/>
      <c r="C272" s="20"/>
      <c r="D272" s="20"/>
      <c r="E272" s="38"/>
      <c r="F272" s="26"/>
      <c r="G272" s="26"/>
      <c r="H272" s="25"/>
      <c r="I272" s="25"/>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row>
    <row r="273">
      <c r="A273" s="48"/>
      <c r="B273" s="38"/>
      <c r="C273" s="38"/>
      <c r="D273" s="38"/>
      <c r="E273" s="38"/>
      <c r="F273" s="26"/>
      <c r="G273" s="26"/>
      <c r="H273" s="25"/>
      <c r="I273" s="25"/>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row>
    <row r="274" ht="21.75" customHeight="1">
      <c r="A274" s="48"/>
      <c r="B274" s="38"/>
      <c r="C274" s="20"/>
      <c r="D274" s="20"/>
      <c r="E274" s="38"/>
      <c r="F274" s="26"/>
      <c r="G274" s="26"/>
      <c r="H274" s="25"/>
      <c r="I274" s="25"/>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row>
    <row r="275" ht="20.25" customHeight="1">
      <c r="A275" s="48"/>
      <c r="B275" s="38"/>
      <c r="C275" s="20"/>
      <c r="D275" s="20"/>
      <c r="E275" s="38"/>
      <c r="F275" s="26"/>
      <c r="G275" s="26"/>
      <c r="H275" s="25"/>
      <c r="I275" s="25"/>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row>
    <row r="276" ht="19.5" customHeight="1">
      <c r="A276" s="48"/>
      <c r="B276" s="38"/>
      <c r="C276" s="20"/>
      <c r="D276" s="20"/>
      <c r="E276" s="20"/>
      <c r="F276" s="26"/>
      <c r="G276" s="26"/>
      <c r="H276" s="25"/>
      <c r="I276" s="25"/>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row>
    <row r="277">
      <c r="A277" s="48"/>
      <c r="B277" s="38"/>
      <c r="C277" s="20"/>
      <c r="D277" s="20"/>
      <c r="E277" s="38"/>
      <c r="F277" s="26"/>
      <c r="G277" s="26"/>
      <c r="H277" s="25"/>
      <c r="I277" s="25"/>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row>
    <row r="278">
      <c r="A278" s="48"/>
      <c r="B278" s="38"/>
      <c r="C278" s="20"/>
      <c r="D278" s="20"/>
      <c r="E278" s="38"/>
      <c r="F278" s="26"/>
      <c r="G278" s="26"/>
      <c r="H278" s="25"/>
      <c r="I278" s="25"/>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row>
    <row r="279">
      <c r="A279" s="48"/>
      <c r="B279" s="38"/>
      <c r="C279" s="49"/>
      <c r="D279" s="49"/>
      <c r="E279" s="38"/>
      <c r="F279" s="26"/>
      <c r="G279" s="26"/>
      <c r="H279" s="25"/>
      <c r="I279" s="25"/>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row>
    <row r="280">
      <c r="A280" s="48"/>
      <c r="B280" s="38"/>
      <c r="C280" s="49"/>
      <c r="D280" s="49"/>
      <c r="E280" s="38"/>
      <c r="F280" s="26"/>
      <c r="G280" s="26"/>
      <c r="H280" s="25"/>
      <c r="I280" s="25"/>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row>
    <row r="281">
      <c r="A281" s="48"/>
      <c r="B281" s="38"/>
      <c r="C281" s="49"/>
      <c r="D281" s="49"/>
      <c r="E281" s="38"/>
      <c r="F281" s="26"/>
      <c r="G281" s="26"/>
      <c r="H281" s="25"/>
      <c r="I281" s="25"/>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row>
    <row r="282">
      <c r="A282" s="48"/>
      <c r="B282" s="38"/>
      <c r="C282" s="49"/>
      <c r="D282" s="49"/>
      <c r="E282" s="38"/>
      <c r="F282" s="26"/>
      <c r="G282" s="26"/>
      <c r="H282" s="25"/>
      <c r="I282" s="25"/>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row>
    <row r="283">
      <c r="A283" s="48"/>
      <c r="B283" s="38"/>
      <c r="C283" s="49"/>
      <c r="D283" s="49"/>
      <c r="E283" s="38"/>
      <c r="F283" s="26"/>
      <c r="G283" s="26"/>
      <c r="H283" s="25"/>
      <c r="I283" s="25"/>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row>
    <row r="284">
      <c r="A284" s="48"/>
      <c r="B284" s="38"/>
      <c r="C284" s="20"/>
      <c r="D284" s="20"/>
      <c r="E284" s="38"/>
      <c r="F284" s="26"/>
      <c r="G284" s="26"/>
      <c r="H284" s="25"/>
      <c r="I284" s="25"/>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row>
    <row r="285">
      <c r="A285" s="48"/>
      <c r="B285" s="38"/>
      <c r="C285" s="20"/>
      <c r="D285" s="20"/>
      <c r="E285" s="38"/>
      <c r="F285" s="26"/>
      <c r="G285" s="26"/>
      <c r="H285" s="25"/>
      <c r="I285" s="25"/>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row>
    <row r="286">
      <c r="A286" s="48"/>
      <c r="B286" s="38"/>
      <c r="C286" s="20"/>
      <c r="D286" s="20"/>
      <c r="E286" s="38"/>
      <c r="F286" s="26"/>
      <c r="G286" s="26"/>
      <c r="H286" s="25"/>
      <c r="I286" s="25"/>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row>
    <row r="287">
      <c r="A287" s="48"/>
      <c r="B287" s="38"/>
      <c r="C287" s="20"/>
      <c r="D287" s="20"/>
      <c r="E287" s="38"/>
      <c r="F287" s="26"/>
      <c r="G287" s="26"/>
      <c r="H287" s="25"/>
      <c r="I287" s="25"/>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row>
    <row r="288">
      <c r="A288" s="48"/>
      <c r="B288" s="38"/>
      <c r="C288" s="20"/>
      <c r="D288" s="20"/>
      <c r="E288" s="38"/>
      <c r="F288" s="26"/>
      <c r="G288" s="26"/>
      <c r="H288" s="25"/>
      <c r="I288" s="25"/>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c r="CR288" s="26"/>
      <c r="CS288" s="26"/>
      <c r="CT288" s="26"/>
      <c r="CU288" s="26"/>
      <c r="CV288" s="26"/>
      <c r="CW288" s="26"/>
      <c r="CX288" s="26"/>
      <c r="CY288" s="26"/>
      <c r="CZ288" s="26"/>
      <c r="DA288" s="26"/>
      <c r="DB288" s="26"/>
      <c r="DC288" s="26"/>
      <c r="DD288" s="26"/>
    </row>
    <row r="289">
      <c r="A289" s="48"/>
      <c r="B289" s="38"/>
      <c r="C289" s="20"/>
      <c r="D289" s="20"/>
      <c r="E289" s="38"/>
      <c r="F289" s="26"/>
      <c r="G289" s="26"/>
      <c r="H289" s="25"/>
      <c r="I289" s="25"/>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c r="CV289" s="26"/>
      <c r="CW289" s="26"/>
      <c r="CX289" s="26"/>
      <c r="CY289" s="26"/>
      <c r="CZ289" s="26"/>
      <c r="DA289" s="26"/>
      <c r="DB289" s="26"/>
      <c r="DC289" s="26"/>
      <c r="DD289" s="26"/>
    </row>
    <row r="290">
      <c r="A290" s="48"/>
      <c r="B290" s="38"/>
      <c r="C290" s="20"/>
      <c r="D290" s="20"/>
      <c r="E290" s="38"/>
      <c r="F290" s="26"/>
      <c r="G290" s="26"/>
      <c r="H290" s="25"/>
      <c r="I290" s="25"/>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row>
    <row r="291">
      <c r="A291" s="48"/>
      <c r="B291" s="38"/>
      <c r="C291" s="20"/>
      <c r="D291" s="20"/>
      <c r="E291" s="38"/>
      <c r="F291" s="26"/>
      <c r="G291" s="26"/>
      <c r="H291" s="25"/>
      <c r="I291" s="25"/>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c r="CR291" s="26"/>
      <c r="CS291" s="26"/>
      <c r="CT291" s="26"/>
      <c r="CU291" s="26"/>
      <c r="CV291" s="26"/>
      <c r="CW291" s="26"/>
      <c r="CX291" s="26"/>
      <c r="CY291" s="26"/>
      <c r="CZ291" s="26"/>
      <c r="DA291" s="26"/>
      <c r="DB291" s="26"/>
      <c r="DC291" s="26"/>
      <c r="DD291" s="26"/>
    </row>
    <row r="292">
      <c r="A292" s="48"/>
      <c r="B292" s="38"/>
      <c r="C292" s="38"/>
      <c r="D292" s="38"/>
      <c r="E292" s="38"/>
      <c r="F292" s="26"/>
      <c r="G292" s="26"/>
      <c r="H292" s="25"/>
      <c r="I292" s="25"/>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row>
    <row r="293" ht="20.25" customHeight="1">
      <c r="A293" s="48"/>
      <c r="B293" s="38"/>
      <c r="C293" s="38"/>
      <c r="D293" s="38"/>
      <c r="E293" s="38"/>
      <c r="F293" s="26"/>
      <c r="G293" s="26"/>
      <c r="H293" s="25"/>
      <c r="I293" s="25"/>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c r="CV293" s="26"/>
      <c r="CW293" s="26"/>
      <c r="CX293" s="26"/>
      <c r="CY293" s="26"/>
      <c r="CZ293" s="26"/>
      <c r="DA293" s="26"/>
      <c r="DB293" s="26"/>
      <c r="DC293" s="26"/>
      <c r="DD293" s="26"/>
    </row>
    <row r="294">
      <c r="A294" s="48"/>
      <c r="B294" s="38"/>
      <c r="C294" s="20"/>
      <c r="D294" s="20"/>
      <c r="E294" s="38"/>
      <c r="F294" s="26"/>
      <c r="G294" s="26"/>
      <c r="H294" s="25"/>
      <c r="I294" s="25"/>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6"/>
      <c r="CR294" s="26"/>
      <c r="CS294" s="26"/>
      <c r="CT294" s="26"/>
      <c r="CU294" s="26"/>
      <c r="CV294" s="26"/>
      <c r="CW294" s="26"/>
      <c r="CX294" s="26"/>
      <c r="CY294" s="26"/>
      <c r="CZ294" s="26"/>
      <c r="DA294" s="26"/>
      <c r="DB294" s="26"/>
      <c r="DC294" s="26"/>
      <c r="DD294" s="26"/>
    </row>
    <row r="295">
      <c r="A295" s="48"/>
      <c r="B295" s="38"/>
      <c r="C295" s="20"/>
      <c r="D295" s="20"/>
      <c r="E295" s="38"/>
      <c r="F295" s="26"/>
      <c r="G295" s="26"/>
      <c r="H295" s="25"/>
      <c r="I295" s="25"/>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row>
    <row r="296">
      <c r="A296" s="48"/>
      <c r="B296" s="38"/>
      <c r="C296" s="38"/>
      <c r="D296" s="38"/>
      <c r="E296" s="20"/>
      <c r="F296" s="26"/>
      <c r="G296" s="26"/>
      <c r="H296" s="25"/>
      <c r="I296" s="25"/>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row>
    <row r="297">
      <c r="A297" s="48"/>
      <c r="B297" s="38"/>
      <c r="C297" s="38"/>
      <c r="D297" s="38"/>
      <c r="E297" s="38"/>
      <c r="F297" s="26"/>
      <c r="G297" s="26"/>
      <c r="H297" s="25"/>
      <c r="I297" s="25"/>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row>
    <row r="298">
      <c r="A298" s="48"/>
      <c r="B298" s="38"/>
      <c r="C298" s="20"/>
      <c r="D298" s="20"/>
      <c r="E298" s="38"/>
      <c r="F298" s="26"/>
      <c r="G298" s="26"/>
      <c r="H298" s="25"/>
      <c r="I298" s="25"/>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c r="CS298" s="26"/>
      <c r="CT298" s="26"/>
      <c r="CU298" s="26"/>
      <c r="CV298" s="26"/>
      <c r="CW298" s="26"/>
      <c r="CX298" s="26"/>
      <c r="CY298" s="26"/>
      <c r="CZ298" s="26"/>
      <c r="DA298" s="26"/>
      <c r="DB298" s="26"/>
      <c r="DC298" s="26"/>
      <c r="DD298" s="26"/>
    </row>
    <row r="299">
      <c r="A299" s="48"/>
      <c r="B299" s="38"/>
      <c r="C299" s="20"/>
      <c r="D299" s="20"/>
      <c r="E299" s="38"/>
      <c r="F299" s="26"/>
      <c r="G299" s="26"/>
      <c r="H299" s="25"/>
      <c r="I299" s="25"/>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c r="CS299" s="26"/>
      <c r="CT299" s="26"/>
      <c r="CU299" s="26"/>
      <c r="CV299" s="26"/>
      <c r="CW299" s="26"/>
      <c r="CX299" s="26"/>
      <c r="CY299" s="26"/>
      <c r="CZ299" s="26"/>
      <c r="DA299" s="26"/>
      <c r="DB299" s="26"/>
      <c r="DC299" s="26"/>
      <c r="DD299" s="26"/>
    </row>
    <row r="300">
      <c r="A300" s="48"/>
      <c r="B300" s="38"/>
      <c r="C300" s="20"/>
      <c r="D300" s="20"/>
      <c r="E300" s="20"/>
      <c r="F300" s="26"/>
      <c r="G300" s="26"/>
      <c r="H300" s="25"/>
      <c r="I300" s="25"/>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c r="CV300" s="26"/>
      <c r="CW300" s="26"/>
      <c r="CX300" s="26"/>
      <c r="CY300" s="26"/>
      <c r="CZ300" s="26"/>
      <c r="DA300" s="26"/>
      <c r="DB300" s="26"/>
      <c r="DC300" s="26"/>
      <c r="DD300" s="26"/>
    </row>
    <row r="301">
      <c r="A301" s="48"/>
      <c r="B301" s="38"/>
      <c r="C301" s="20"/>
      <c r="D301" s="20"/>
      <c r="E301" s="38"/>
      <c r="F301" s="26"/>
      <c r="G301" s="26"/>
      <c r="H301" s="25"/>
      <c r="I301" s="25"/>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6"/>
      <c r="CR301" s="26"/>
      <c r="CS301" s="26"/>
      <c r="CT301" s="26"/>
      <c r="CU301" s="26"/>
      <c r="CV301" s="26"/>
      <c r="CW301" s="26"/>
      <c r="CX301" s="26"/>
      <c r="CY301" s="26"/>
      <c r="CZ301" s="26"/>
      <c r="DA301" s="26"/>
      <c r="DB301" s="26"/>
      <c r="DC301" s="26"/>
      <c r="DD301" s="26"/>
    </row>
    <row r="302">
      <c r="A302" s="48"/>
      <c r="B302" s="38"/>
      <c r="C302" s="20"/>
      <c r="D302" s="20"/>
      <c r="E302" s="38"/>
      <c r="F302" s="26"/>
      <c r="G302" s="26"/>
      <c r="H302" s="25"/>
      <c r="I302" s="25"/>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c r="CQ302" s="26"/>
      <c r="CR302" s="26"/>
      <c r="CS302" s="26"/>
      <c r="CT302" s="26"/>
      <c r="CU302" s="26"/>
      <c r="CV302" s="26"/>
      <c r="CW302" s="26"/>
      <c r="CX302" s="26"/>
      <c r="CY302" s="26"/>
      <c r="CZ302" s="26"/>
      <c r="DA302" s="26"/>
      <c r="DB302" s="26"/>
      <c r="DC302" s="26"/>
      <c r="DD302" s="26"/>
    </row>
    <row r="303">
      <c r="A303" s="48"/>
      <c r="B303" s="38"/>
      <c r="C303" s="20"/>
      <c r="D303" s="20"/>
      <c r="E303" s="38"/>
      <c r="F303" s="26"/>
      <c r="G303" s="26"/>
      <c r="H303" s="25"/>
      <c r="I303" s="25"/>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c r="CV303" s="26"/>
      <c r="CW303" s="26"/>
      <c r="CX303" s="26"/>
      <c r="CY303" s="26"/>
      <c r="CZ303" s="26"/>
      <c r="DA303" s="26"/>
      <c r="DB303" s="26"/>
      <c r="DC303" s="26"/>
      <c r="DD303" s="26"/>
    </row>
    <row r="304">
      <c r="A304" s="48"/>
      <c r="B304" s="38"/>
      <c r="C304" s="20"/>
      <c r="D304" s="20"/>
      <c r="E304" s="38"/>
      <c r="F304" s="26"/>
      <c r="G304" s="26"/>
      <c r="H304" s="25"/>
      <c r="I304" s="25"/>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c r="CQ304" s="26"/>
      <c r="CR304" s="26"/>
      <c r="CS304" s="26"/>
      <c r="CT304" s="26"/>
      <c r="CU304" s="26"/>
      <c r="CV304" s="26"/>
      <c r="CW304" s="26"/>
      <c r="CX304" s="26"/>
      <c r="CY304" s="26"/>
      <c r="CZ304" s="26"/>
      <c r="DA304" s="26"/>
      <c r="DB304" s="26"/>
      <c r="DC304" s="26"/>
      <c r="DD304" s="26"/>
    </row>
    <row r="305" ht="29.25" customHeight="1">
      <c r="A305" s="48"/>
      <c r="B305" s="38"/>
      <c r="C305" s="20"/>
      <c r="D305" s="20"/>
      <c r="E305" s="38"/>
      <c r="F305" s="26"/>
      <c r="G305" s="26"/>
      <c r="H305" s="25"/>
      <c r="I305" s="25"/>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6"/>
      <c r="CR305" s="26"/>
      <c r="CS305" s="26"/>
      <c r="CT305" s="26"/>
      <c r="CU305" s="26"/>
      <c r="CV305" s="26"/>
      <c r="CW305" s="26"/>
      <c r="CX305" s="26"/>
      <c r="CY305" s="26"/>
      <c r="CZ305" s="26"/>
      <c r="DA305" s="26"/>
      <c r="DB305" s="26"/>
      <c r="DC305" s="26"/>
      <c r="DD305" s="26"/>
    </row>
    <row r="306">
      <c r="A306" s="48"/>
      <c r="B306" s="38"/>
      <c r="C306" s="20"/>
      <c r="D306" s="20"/>
      <c r="E306" s="38"/>
      <c r="F306" s="26"/>
      <c r="G306" s="26"/>
      <c r="H306" s="25"/>
      <c r="I306" s="25"/>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row>
    <row r="307">
      <c r="A307" s="48"/>
      <c r="B307" s="38"/>
      <c r="C307" s="20"/>
      <c r="D307" s="20"/>
      <c r="E307" s="38"/>
      <c r="F307" s="26"/>
      <c r="G307" s="26"/>
      <c r="H307" s="25"/>
      <c r="I307" s="25"/>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c r="CR307" s="26"/>
      <c r="CS307" s="26"/>
      <c r="CT307" s="26"/>
      <c r="CU307" s="26"/>
      <c r="CV307" s="26"/>
      <c r="CW307" s="26"/>
      <c r="CX307" s="26"/>
      <c r="CY307" s="26"/>
      <c r="CZ307" s="26"/>
      <c r="DA307" s="26"/>
      <c r="DB307" s="26"/>
      <c r="DC307" s="26"/>
      <c r="DD307" s="26"/>
    </row>
    <row r="308">
      <c r="A308" s="48"/>
      <c r="B308" s="38"/>
      <c r="C308" s="20"/>
      <c r="D308" s="20"/>
      <c r="E308" s="38"/>
      <c r="F308" s="26"/>
      <c r="G308" s="26"/>
      <c r="H308" s="25"/>
      <c r="I308" s="25"/>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6"/>
      <c r="CR308" s="26"/>
      <c r="CS308" s="26"/>
      <c r="CT308" s="26"/>
      <c r="CU308" s="26"/>
      <c r="CV308" s="26"/>
      <c r="CW308" s="26"/>
      <c r="CX308" s="26"/>
      <c r="CY308" s="26"/>
      <c r="CZ308" s="26"/>
      <c r="DA308" s="26"/>
      <c r="DB308" s="26"/>
      <c r="DC308" s="26"/>
      <c r="DD308" s="26"/>
    </row>
    <row r="309">
      <c r="A309" s="48"/>
      <c r="B309" s="38"/>
      <c r="C309" s="20"/>
      <c r="D309" s="20"/>
      <c r="E309" s="38"/>
      <c r="F309" s="26"/>
      <c r="G309" s="26"/>
      <c r="H309" s="25"/>
      <c r="I309" s="25"/>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6"/>
      <c r="CR309" s="26"/>
      <c r="CS309" s="26"/>
      <c r="CT309" s="26"/>
      <c r="CU309" s="26"/>
      <c r="CV309" s="26"/>
      <c r="CW309" s="26"/>
      <c r="CX309" s="26"/>
      <c r="CY309" s="26"/>
      <c r="CZ309" s="26"/>
      <c r="DA309" s="26"/>
      <c r="DB309" s="26"/>
      <c r="DC309" s="26"/>
      <c r="DD309" s="26"/>
    </row>
    <row r="310">
      <c r="A310" s="48"/>
      <c r="B310" s="38"/>
      <c r="C310" s="20"/>
      <c r="D310" s="20"/>
      <c r="E310" s="38"/>
      <c r="F310" s="26"/>
      <c r="G310" s="26"/>
      <c r="H310" s="25"/>
      <c r="I310" s="25"/>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c r="CV310" s="26"/>
      <c r="CW310" s="26"/>
      <c r="CX310" s="26"/>
      <c r="CY310" s="26"/>
      <c r="CZ310" s="26"/>
      <c r="DA310" s="26"/>
      <c r="DB310" s="26"/>
      <c r="DC310" s="26"/>
      <c r="DD310" s="26"/>
    </row>
    <row r="311" ht="21.75" customHeight="1">
      <c r="A311" s="48"/>
      <c r="B311" s="38"/>
      <c r="C311" s="38"/>
      <c r="D311" s="38"/>
      <c r="E311" s="38"/>
      <c r="F311" s="26"/>
      <c r="G311" s="26"/>
      <c r="H311" s="25"/>
      <c r="I311" s="25"/>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c r="CV311" s="26"/>
      <c r="CW311" s="26"/>
      <c r="CX311" s="26"/>
      <c r="CY311" s="26"/>
      <c r="CZ311" s="26"/>
      <c r="DA311" s="26"/>
      <c r="DB311" s="26"/>
      <c r="DC311" s="26"/>
      <c r="DD311" s="26"/>
    </row>
    <row r="312">
      <c r="A312" s="48"/>
      <c r="B312" s="38"/>
      <c r="C312" s="20"/>
      <c r="D312" s="20"/>
      <c r="E312" s="38"/>
      <c r="F312" s="26"/>
      <c r="G312" s="26"/>
      <c r="H312" s="25"/>
      <c r="I312" s="25"/>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row>
    <row r="313">
      <c r="A313" s="48"/>
      <c r="B313" s="38"/>
      <c r="C313" s="20"/>
      <c r="D313" s="20"/>
      <c r="E313" s="20"/>
      <c r="F313" s="26"/>
      <c r="G313" s="26"/>
      <c r="H313" s="25"/>
      <c r="I313" s="25"/>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c r="CQ313" s="26"/>
      <c r="CR313" s="26"/>
      <c r="CS313" s="26"/>
      <c r="CT313" s="26"/>
      <c r="CU313" s="26"/>
      <c r="CV313" s="26"/>
      <c r="CW313" s="26"/>
      <c r="CX313" s="26"/>
      <c r="CY313" s="26"/>
      <c r="CZ313" s="26"/>
      <c r="DA313" s="26"/>
      <c r="DB313" s="26"/>
      <c r="DC313" s="26"/>
      <c r="DD313" s="26"/>
    </row>
    <row r="314">
      <c r="A314" s="48"/>
      <c r="B314" s="38"/>
      <c r="C314" s="20"/>
      <c r="D314" s="20"/>
      <c r="E314" s="20"/>
      <c r="F314" s="26"/>
      <c r="G314" s="26"/>
      <c r="H314" s="25"/>
      <c r="I314" s="25"/>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c r="CV314" s="26"/>
      <c r="CW314" s="26"/>
      <c r="CX314" s="26"/>
      <c r="CY314" s="26"/>
      <c r="CZ314" s="26"/>
      <c r="DA314" s="26"/>
      <c r="DB314" s="26"/>
      <c r="DC314" s="26"/>
      <c r="DD314" s="26"/>
    </row>
    <row r="315">
      <c r="A315" s="48"/>
      <c r="B315" s="38"/>
      <c r="C315" s="20"/>
      <c r="D315" s="20"/>
      <c r="E315" s="38"/>
      <c r="F315" s="26"/>
      <c r="G315" s="26"/>
      <c r="H315" s="25"/>
      <c r="I315" s="25"/>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c r="CV315" s="26"/>
      <c r="CW315" s="26"/>
      <c r="CX315" s="26"/>
      <c r="CY315" s="26"/>
      <c r="CZ315" s="26"/>
      <c r="DA315" s="26"/>
      <c r="DB315" s="26"/>
      <c r="DC315" s="26"/>
      <c r="DD315" s="26"/>
    </row>
    <row r="316">
      <c r="A316" s="48"/>
      <c r="B316" s="38"/>
      <c r="C316" s="20"/>
      <c r="D316" s="20"/>
      <c r="E316" s="38"/>
      <c r="F316" s="26"/>
      <c r="G316" s="26"/>
      <c r="H316" s="25"/>
      <c r="I316" s="25"/>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row>
    <row r="317">
      <c r="A317" s="48"/>
      <c r="B317" s="38"/>
      <c r="C317" s="20"/>
      <c r="D317" s="20"/>
      <c r="E317" s="38"/>
      <c r="F317" s="26"/>
      <c r="G317" s="26"/>
      <c r="H317" s="25"/>
      <c r="I317" s="25"/>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c r="CX317" s="26"/>
      <c r="CY317" s="26"/>
      <c r="CZ317" s="26"/>
      <c r="DA317" s="26"/>
      <c r="DB317" s="26"/>
      <c r="DC317" s="26"/>
      <c r="DD317" s="26"/>
    </row>
    <row r="318">
      <c r="A318" s="48"/>
      <c r="B318" s="38"/>
      <c r="C318" s="20"/>
      <c r="D318" s="20"/>
      <c r="E318" s="38"/>
      <c r="F318" s="26"/>
      <c r="G318" s="26"/>
      <c r="H318" s="25"/>
      <c r="I318" s="25"/>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c r="CQ318" s="26"/>
      <c r="CR318" s="26"/>
      <c r="CS318" s="26"/>
      <c r="CT318" s="26"/>
      <c r="CU318" s="26"/>
      <c r="CV318" s="26"/>
      <c r="CW318" s="26"/>
      <c r="CX318" s="26"/>
      <c r="CY318" s="26"/>
      <c r="CZ318" s="26"/>
      <c r="DA318" s="26"/>
      <c r="DB318" s="26"/>
      <c r="DC318" s="26"/>
      <c r="DD318" s="26"/>
    </row>
    <row r="319">
      <c r="A319" s="48"/>
      <c r="B319" s="38"/>
      <c r="C319" s="20"/>
      <c r="D319" s="20"/>
      <c r="E319" s="38"/>
      <c r="F319" s="26"/>
      <c r="G319" s="26"/>
      <c r="H319" s="25"/>
      <c r="I319" s="25"/>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c r="CQ319" s="26"/>
      <c r="CR319" s="26"/>
      <c r="CS319" s="26"/>
      <c r="CT319" s="26"/>
      <c r="CU319" s="26"/>
      <c r="CV319" s="26"/>
      <c r="CW319" s="26"/>
      <c r="CX319" s="26"/>
      <c r="CY319" s="26"/>
      <c r="CZ319" s="26"/>
      <c r="DA319" s="26"/>
      <c r="DB319" s="26"/>
      <c r="DC319" s="26"/>
      <c r="DD319" s="26"/>
    </row>
    <row r="320">
      <c r="A320" s="48"/>
      <c r="B320" s="38"/>
      <c r="C320" s="20"/>
      <c r="D320" s="20"/>
      <c r="E320" s="38"/>
      <c r="F320" s="26"/>
      <c r="G320" s="26"/>
      <c r="H320" s="25"/>
      <c r="I320" s="25"/>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c r="CQ320" s="26"/>
      <c r="CR320" s="26"/>
      <c r="CS320" s="26"/>
      <c r="CT320" s="26"/>
      <c r="CU320" s="26"/>
      <c r="CV320" s="26"/>
      <c r="CW320" s="26"/>
      <c r="CX320" s="26"/>
      <c r="CY320" s="26"/>
      <c r="CZ320" s="26"/>
      <c r="DA320" s="26"/>
      <c r="DB320" s="26"/>
      <c r="DC320" s="26"/>
      <c r="DD320" s="26"/>
    </row>
    <row r="321">
      <c r="A321" s="48"/>
      <c r="B321" s="38"/>
      <c r="C321" s="20"/>
      <c r="D321" s="20"/>
      <c r="E321" s="38"/>
      <c r="F321" s="26"/>
      <c r="G321" s="26"/>
      <c r="H321" s="25"/>
      <c r="I321" s="25"/>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c r="CO321" s="26"/>
      <c r="CP321" s="26"/>
      <c r="CQ321" s="26"/>
      <c r="CR321" s="26"/>
      <c r="CS321" s="26"/>
      <c r="CT321" s="26"/>
      <c r="CU321" s="26"/>
      <c r="CV321" s="26"/>
      <c r="CW321" s="26"/>
      <c r="CX321" s="26"/>
      <c r="CY321" s="26"/>
      <c r="CZ321" s="26"/>
      <c r="DA321" s="26"/>
      <c r="DB321" s="26"/>
      <c r="DC321" s="26"/>
      <c r="DD321" s="26"/>
    </row>
    <row r="322">
      <c r="A322" s="48"/>
      <c r="B322" s="38"/>
      <c r="C322" s="20"/>
      <c r="D322" s="20"/>
      <c r="E322" s="38"/>
      <c r="F322" s="26"/>
      <c r="G322" s="26"/>
      <c r="H322" s="25"/>
      <c r="I322" s="25"/>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c r="CQ322" s="26"/>
      <c r="CR322" s="26"/>
      <c r="CS322" s="26"/>
      <c r="CT322" s="26"/>
      <c r="CU322" s="26"/>
      <c r="CV322" s="26"/>
      <c r="CW322" s="26"/>
      <c r="CX322" s="26"/>
      <c r="CY322" s="26"/>
      <c r="CZ322" s="26"/>
      <c r="DA322" s="26"/>
      <c r="DB322" s="26"/>
      <c r="DC322" s="26"/>
      <c r="DD322" s="26"/>
    </row>
    <row r="323">
      <c r="A323" s="48"/>
      <c r="B323" s="38"/>
      <c r="C323" s="20"/>
      <c r="D323" s="20"/>
      <c r="E323" s="38"/>
      <c r="F323" s="26"/>
      <c r="G323" s="26"/>
      <c r="H323" s="25"/>
      <c r="I323" s="25"/>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c r="CO323" s="26"/>
      <c r="CP323" s="26"/>
      <c r="CQ323" s="26"/>
      <c r="CR323" s="26"/>
      <c r="CS323" s="26"/>
      <c r="CT323" s="26"/>
      <c r="CU323" s="26"/>
      <c r="CV323" s="26"/>
      <c r="CW323" s="26"/>
      <c r="CX323" s="26"/>
      <c r="CY323" s="26"/>
      <c r="CZ323" s="26"/>
      <c r="DA323" s="26"/>
      <c r="DB323" s="26"/>
      <c r="DC323" s="26"/>
      <c r="DD323" s="26"/>
    </row>
    <row r="324">
      <c r="A324" s="48"/>
      <c r="B324" s="38"/>
      <c r="C324" s="20"/>
      <c r="D324" s="20"/>
      <c r="E324" s="38"/>
      <c r="F324" s="26"/>
      <c r="G324" s="26"/>
      <c r="H324" s="25"/>
      <c r="I324" s="25"/>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c r="CQ324" s="26"/>
      <c r="CR324" s="26"/>
      <c r="CS324" s="26"/>
      <c r="CT324" s="26"/>
      <c r="CU324" s="26"/>
      <c r="CV324" s="26"/>
      <c r="CW324" s="26"/>
      <c r="CX324" s="26"/>
      <c r="CY324" s="26"/>
      <c r="CZ324" s="26"/>
      <c r="DA324" s="26"/>
      <c r="DB324" s="26"/>
      <c r="DC324" s="26"/>
      <c r="DD324" s="26"/>
    </row>
    <row r="325">
      <c r="A325" s="48"/>
      <c r="B325" s="38"/>
      <c r="C325" s="20"/>
      <c r="D325" s="20"/>
      <c r="E325" s="38"/>
      <c r="F325" s="26"/>
      <c r="G325" s="26"/>
      <c r="H325" s="25"/>
      <c r="I325" s="25"/>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c r="CQ325" s="26"/>
      <c r="CR325" s="26"/>
      <c r="CS325" s="26"/>
      <c r="CT325" s="26"/>
      <c r="CU325" s="26"/>
      <c r="CV325" s="26"/>
      <c r="CW325" s="26"/>
      <c r="CX325" s="26"/>
      <c r="CY325" s="26"/>
      <c r="CZ325" s="26"/>
      <c r="DA325" s="26"/>
      <c r="DB325" s="26"/>
      <c r="DC325" s="26"/>
      <c r="DD325" s="26"/>
    </row>
    <row r="326" ht="21.75" customHeight="1">
      <c r="A326" s="48"/>
      <c r="B326" s="38"/>
      <c r="C326" s="20"/>
      <c r="D326" s="20"/>
      <c r="E326" s="38"/>
      <c r="F326" s="26"/>
      <c r="G326" s="26"/>
      <c r="H326" s="25"/>
      <c r="I326" s="25"/>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6"/>
      <c r="CR326" s="26"/>
      <c r="CS326" s="26"/>
      <c r="CT326" s="26"/>
      <c r="CU326" s="26"/>
      <c r="CV326" s="26"/>
      <c r="CW326" s="26"/>
      <c r="CX326" s="26"/>
      <c r="CY326" s="26"/>
      <c r="CZ326" s="26"/>
      <c r="DA326" s="26"/>
      <c r="DB326" s="26"/>
      <c r="DC326" s="26"/>
      <c r="DD326" s="26"/>
    </row>
    <row r="327">
      <c r="A327" s="48"/>
      <c r="B327" s="38"/>
      <c r="C327" s="20"/>
      <c r="D327" s="20"/>
      <c r="E327" s="38"/>
      <c r="F327" s="26"/>
      <c r="G327" s="26"/>
      <c r="H327" s="25"/>
      <c r="I327" s="25"/>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c r="CQ327" s="26"/>
      <c r="CR327" s="26"/>
      <c r="CS327" s="26"/>
      <c r="CT327" s="26"/>
      <c r="CU327" s="26"/>
      <c r="CV327" s="26"/>
      <c r="CW327" s="26"/>
      <c r="CX327" s="26"/>
      <c r="CY327" s="26"/>
      <c r="CZ327" s="26"/>
      <c r="DA327" s="26"/>
      <c r="DB327" s="26"/>
      <c r="DC327" s="26"/>
      <c r="DD327" s="26"/>
    </row>
    <row r="328">
      <c r="A328" s="48"/>
      <c r="B328" s="38"/>
      <c r="C328" s="20"/>
      <c r="D328" s="20"/>
      <c r="E328" s="38"/>
      <c r="F328" s="26"/>
      <c r="G328" s="26"/>
      <c r="H328" s="25"/>
      <c r="I328" s="25"/>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c r="CQ328" s="26"/>
      <c r="CR328" s="26"/>
      <c r="CS328" s="26"/>
      <c r="CT328" s="26"/>
      <c r="CU328" s="26"/>
      <c r="CV328" s="26"/>
      <c r="CW328" s="26"/>
      <c r="CX328" s="26"/>
      <c r="CY328" s="26"/>
      <c r="CZ328" s="26"/>
      <c r="DA328" s="26"/>
      <c r="DB328" s="26"/>
      <c r="DC328" s="26"/>
      <c r="DD328" s="26"/>
    </row>
    <row r="329">
      <c r="A329" s="48"/>
      <c r="B329" s="38"/>
      <c r="C329" s="20"/>
      <c r="D329" s="20"/>
      <c r="E329" s="38"/>
      <c r="F329" s="26"/>
      <c r="G329" s="26"/>
      <c r="H329" s="25"/>
      <c r="I329" s="25"/>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c r="CQ329" s="26"/>
      <c r="CR329" s="26"/>
      <c r="CS329" s="26"/>
      <c r="CT329" s="26"/>
      <c r="CU329" s="26"/>
      <c r="CV329" s="26"/>
      <c r="CW329" s="26"/>
      <c r="CX329" s="26"/>
      <c r="CY329" s="26"/>
      <c r="CZ329" s="26"/>
      <c r="DA329" s="26"/>
      <c r="DB329" s="26"/>
      <c r="DC329" s="26"/>
      <c r="DD329" s="26"/>
    </row>
    <row r="330">
      <c r="A330" s="48"/>
      <c r="B330" s="38"/>
      <c r="C330" s="20"/>
      <c r="D330" s="20"/>
      <c r="E330" s="38"/>
      <c r="F330" s="26"/>
      <c r="G330" s="26"/>
      <c r="H330" s="25"/>
      <c r="I330" s="25"/>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c r="CQ330" s="26"/>
      <c r="CR330" s="26"/>
      <c r="CS330" s="26"/>
      <c r="CT330" s="26"/>
      <c r="CU330" s="26"/>
      <c r="CV330" s="26"/>
      <c r="CW330" s="26"/>
      <c r="CX330" s="26"/>
      <c r="CY330" s="26"/>
      <c r="CZ330" s="26"/>
      <c r="DA330" s="26"/>
      <c r="DB330" s="26"/>
      <c r="DC330" s="26"/>
      <c r="DD330" s="26"/>
    </row>
    <row r="331">
      <c r="A331" s="48"/>
      <c r="B331" s="38"/>
      <c r="C331" s="20"/>
      <c r="D331" s="20"/>
      <c r="E331" s="20"/>
      <c r="F331" s="26"/>
      <c r="G331" s="26"/>
      <c r="H331" s="25"/>
      <c r="I331" s="25"/>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6"/>
      <c r="CS331" s="26"/>
      <c r="CT331" s="26"/>
      <c r="CU331" s="26"/>
      <c r="CV331" s="26"/>
      <c r="CW331" s="26"/>
      <c r="CX331" s="26"/>
      <c r="CY331" s="26"/>
      <c r="CZ331" s="26"/>
      <c r="DA331" s="26"/>
      <c r="DB331" s="26"/>
      <c r="DC331" s="26"/>
      <c r="DD331" s="26"/>
    </row>
    <row r="332">
      <c r="A332" s="48"/>
      <c r="B332" s="38"/>
      <c r="C332" s="20"/>
      <c r="D332" s="20"/>
      <c r="E332" s="38"/>
      <c r="F332" s="26"/>
      <c r="G332" s="26"/>
      <c r="H332" s="25"/>
      <c r="I332" s="25"/>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c r="CO332" s="26"/>
      <c r="CP332" s="26"/>
      <c r="CQ332" s="26"/>
      <c r="CR332" s="26"/>
      <c r="CS332" s="26"/>
      <c r="CT332" s="26"/>
      <c r="CU332" s="26"/>
      <c r="CV332" s="26"/>
      <c r="CW332" s="26"/>
      <c r="CX332" s="26"/>
      <c r="CY332" s="26"/>
      <c r="CZ332" s="26"/>
      <c r="DA332" s="26"/>
      <c r="DB332" s="26"/>
      <c r="DC332" s="26"/>
      <c r="DD332" s="26"/>
    </row>
    <row r="333">
      <c r="A333" s="48"/>
      <c r="B333" s="38"/>
      <c r="C333" s="49"/>
      <c r="D333" s="49"/>
      <c r="E333" s="38"/>
      <c r="F333" s="26"/>
      <c r="G333" s="26"/>
      <c r="H333" s="25"/>
      <c r="I333" s="25"/>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c r="CQ333" s="26"/>
      <c r="CR333" s="26"/>
      <c r="CS333" s="26"/>
      <c r="CT333" s="26"/>
      <c r="CU333" s="26"/>
      <c r="CV333" s="26"/>
      <c r="CW333" s="26"/>
      <c r="CX333" s="26"/>
      <c r="CY333" s="26"/>
      <c r="CZ333" s="26"/>
      <c r="DA333" s="26"/>
      <c r="DB333" s="26"/>
      <c r="DC333" s="26"/>
      <c r="DD333" s="26"/>
    </row>
    <row r="334">
      <c r="A334" s="48"/>
      <c r="B334" s="38"/>
      <c r="C334" s="49"/>
      <c r="D334" s="49"/>
      <c r="E334" s="38"/>
      <c r="F334" s="26"/>
      <c r="G334" s="26"/>
      <c r="H334" s="25"/>
      <c r="I334" s="25"/>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c r="CQ334" s="26"/>
      <c r="CR334" s="26"/>
      <c r="CS334" s="26"/>
      <c r="CT334" s="26"/>
      <c r="CU334" s="26"/>
      <c r="CV334" s="26"/>
      <c r="CW334" s="26"/>
      <c r="CX334" s="26"/>
      <c r="CY334" s="26"/>
      <c r="CZ334" s="26"/>
      <c r="DA334" s="26"/>
      <c r="DB334" s="26"/>
      <c r="DC334" s="26"/>
      <c r="DD334" s="26"/>
    </row>
    <row r="335">
      <c r="A335" s="48"/>
      <c r="B335" s="38"/>
      <c r="C335" s="49"/>
      <c r="D335" s="49"/>
      <c r="E335" s="20"/>
      <c r="F335" s="26"/>
      <c r="G335" s="26"/>
      <c r="H335" s="25"/>
      <c r="I335" s="25"/>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c r="CO335" s="26"/>
      <c r="CP335" s="26"/>
      <c r="CQ335" s="26"/>
      <c r="CR335" s="26"/>
      <c r="CS335" s="26"/>
      <c r="CT335" s="26"/>
      <c r="CU335" s="26"/>
      <c r="CV335" s="26"/>
      <c r="CW335" s="26"/>
      <c r="CX335" s="26"/>
      <c r="CY335" s="26"/>
      <c r="CZ335" s="26"/>
      <c r="DA335" s="26"/>
      <c r="DB335" s="26"/>
      <c r="DC335" s="26"/>
      <c r="DD335" s="26"/>
    </row>
    <row r="336">
      <c r="A336" s="48"/>
      <c r="B336" s="38"/>
      <c r="C336" s="49"/>
      <c r="D336" s="49"/>
      <c r="E336" s="38"/>
      <c r="F336" s="26"/>
      <c r="G336" s="26"/>
      <c r="H336" s="25"/>
      <c r="I336" s="25"/>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c r="CR336" s="26"/>
      <c r="CS336" s="26"/>
      <c r="CT336" s="26"/>
      <c r="CU336" s="26"/>
      <c r="CV336" s="26"/>
      <c r="CW336" s="26"/>
      <c r="CX336" s="26"/>
      <c r="CY336" s="26"/>
      <c r="CZ336" s="26"/>
      <c r="DA336" s="26"/>
      <c r="DB336" s="26"/>
      <c r="DC336" s="26"/>
      <c r="DD336" s="26"/>
    </row>
    <row r="337" ht="18.0" customHeight="1">
      <c r="A337" s="48"/>
      <c r="B337" s="38"/>
      <c r="C337" s="49"/>
      <c r="D337" s="49"/>
      <c r="E337" s="20"/>
      <c r="F337" s="26"/>
      <c r="G337" s="26"/>
      <c r="H337" s="25"/>
      <c r="I337" s="25"/>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c r="CQ337" s="26"/>
      <c r="CR337" s="26"/>
      <c r="CS337" s="26"/>
      <c r="CT337" s="26"/>
      <c r="CU337" s="26"/>
      <c r="CV337" s="26"/>
      <c r="CW337" s="26"/>
      <c r="CX337" s="26"/>
      <c r="CY337" s="26"/>
      <c r="CZ337" s="26"/>
      <c r="DA337" s="26"/>
      <c r="DB337" s="26"/>
      <c r="DC337" s="26"/>
      <c r="DD337" s="26"/>
    </row>
    <row r="338">
      <c r="A338" s="48"/>
      <c r="B338" s="38"/>
      <c r="C338" s="49"/>
      <c r="D338" s="49"/>
      <c r="E338" s="38"/>
      <c r="F338" s="26"/>
      <c r="G338" s="26"/>
      <c r="H338" s="25"/>
      <c r="I338" s="25"/>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6"/>
      <c r="CR338" s="26"/>
      <c r="CS338" s="26"/>
      <c r="CT338" s="26"/>
      <c r="CU338" s="26"/>
      <c r="CV338" s="26"/>
      <c r="CW338" s="26"/>
      <c r="CX338" s="26"/>
      <c r="CY338" s="26"/>
      <c r="CZ338" s="26"/>
      <c r="DA338" s="26"/>
      <c r="DB338" s="26"/>
      <c r="DC338" s="26"/>
      <c r="DD338" s="26"/>
    </row>
    <row r="339">
      <c r="A339" s="48"/>
      <c r="B339" s="38"/>
      <c r="C339" s="49"/>
      <c r="D339" s="49"/>
      <c r="E339" s="38"/>
      <c r="F339" s="26"/>
      <c r="G339" s="26"/>
      <c r="H339" s="25"/>
      <c r="I339" s="25"/>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c r="CQ339" s="26"/>
      <c r="CR339" s="26"/>
      <c r="CS339" s="26"/>
      <c r="CT339" s="26"/>
      <c r="CU339" s="26"/>
      <c r="CV339" s="26"/>
      <c r="CW339" s="26"/>
      <c r="CX339" s="26"/>
      <c r="CY339" s="26"/>
      <c r="CZ339" s="26"/>
      <c r="DA339" s="26"/>
      <c r="DB339" s="26"/>
      <c r="DC339" s="26"/>
      <c r="DD339" s="26"/>
    </row>
    <row r="340">
      <c r="A340" s="48"/>
      <c r="B340" s="38"/>
      <c r="C340" s="49"/>
      <c r="D340" s="49"/>
      <c r="E340" s="38"/>
      <c r="F340" s="26"/>
      <c r="G340" s="26"/>
      <c r="H340" s="25"/>
      <c r="I340" s="25"/>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c r="CQ340" s="26"/>
      <c r="CR340" s="26"/>
      <c r="CS340" s="26"/>
      <c r="CT340" s="26"/>
      <c r="CU340" s="26"/>
      <c r="CV340" s="26"/>
      <c r="CW340" s="26"/>
      <c r="CX340" s="26"/>
      <c r="CY340" s="26"/>
      <c r="CZ340" s="26"/>
      <c r="DA340" s="26"/>
      <c r="DB340" s="26"/>
      <c r="DC340" s="26"/>
      <c r="DD340" s="26"/>
    </row>
    <row r="341">
      <c r="A341" s="48"/>
      <c r="B341" s="38"/>
      <c r="C341" s="49"/>
      <c r="D341" s="49"/>
      <c r="E341" s="38"/>
      <c r="F341" s="26"/>
      <c r="G341" s="26"/>
      <c r="H341" s="25"/>
      <c r="I341" s="25"/>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c r="CQ341" s="26"/>
      <c r="CR341" s="26"/>
      <c r="CS341" s="26"/>
      <c r="CT341" s="26"/>
      <c r="CU341" s="26"/>
      <c r="CV341" s="26"/>
      <c r="CW341" s="26"/>
      <c r="CX341" s="26"/>
      <c r="CY341" s="26"/>
      <c r="CZ341" s="26"/>
      <c r="DA341" s="26"/>
      <c r="DB341" s="26"/>
      <c r="DC341" s="26"/>
      <c r="DD341" s="26"/>
    </row>
    <row r="342">
      <c r="A342" s="48"/>
      <c r="B342" s="38"/>
      <c r="C342" s="49"/>
      <c r="D342" s="49"/>
      <c r="E342" s="38"/>
      <c r="F342" s="26"/>
      <c r="G342" s="26"/>
      <c r="H342" s="25"/>
      <c r="I342" s="25"/>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c r="CO342" s="26"/>
      <c r="CP342" s="26"/>
      <c r="CQ342" s="26"/>
      <c r="CR342" s="26"/>
      <c r="CS342" s="26"/>
      <c r="CT342" s="26"/>
      <c r="CU342" s="26"/>
      <c r="CV342" s="26"/>
      <c r="CW342" s="26"/>
      <c r="CX342" s="26"/>
      <c r="CY342" s="26"/>
      <c r="CZ342" s="26"/>
      <c r="DA342" s="26"/>
      <c r="DB342" s="26"/>
      <c r="DC342" s="26"/>
      <c r="DD342" s="26"/>
    </row>
    <row r="343">
      <c r="A343" s="48"/>
      <c r="B343" s="38"/>
      <c r="C343" s="49"/>
      <c r="D343" s="49"/>
      <c r="E343" s="38"/>
      <c r="F343" s="26"/>
      <c r="G343" s="26"/>
      <c r="H343" s="25"/>
      <c r="I343" s="25"/>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c r="CO343" s="26"/>
      <c r="CP343" s="26"/>
      <c r="CQ343" s="26"/>
      <c r="CR343" s="26"/>
      <c r="CS343" s="26"/>
      <c r="CT343" s="26"/>
      <c r="CU343" s="26"/>
      <c r="CV343" s="26"/>
      <c r="CW343" s="26"/>
      <c r="CX343" s="26"/>
      <c r="CY343" s="26"/>
      <c r="CZ343" s="26"/>
      <c r="DA343" s="26"/>
      <c r="DB343" s="26"/>
      <c r="DC343" s="26"/>
      <c r="DD343" s="26"/>
    </row>
    <row r="344">
      <c r="A344" s="48"/>
      <c r="B344" s="38"/>
      <c r="C344" s="49"/>
      <c r="D344" s="49"/>
      <c r="E344" s="38"/>
      <c r="F344" s="26"/>
      <c r="G344" s="26"/>
      <c r="H344" s="25"/>
      <c r="I344" s="25"/>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c r="CO344" s="26"/>
      <c r="CP344" s="26"/>
      <c r="CQ344" s="26"/>
      <c r="CR344" s="26"/>
      <c r="CS344" s="26"/>
      <c r="CT344" s="26"/>
      <c r="CU344" s="26"/>
      <c r="CV344" s="26"/>
      <c r="CW344" s="26"/>
      <c r="CX344" s="26"/>
      <c r="CY344" s="26"/>
      <c r="CZ344" s="26"/>
      <c r="DA344" s="26"/>
      <c r="DB344" s="26"/>
      <c r="DC344" s="26"/>
      <c r="DD344" s="26"/>
    </row>
    <row r="345">
      <c r="A345" s="48"/>
      <c r="B345" s="38"/>
      <c r="C345" s="38"/>
      <c r="D345" s="38"/>
      <c r="E345" s="38"/>
      <c r="F345" s="26"/>
      <c r="G345" s="26"/>
      <c r="H345" s="25"/>
      <c r="I345" s="25"/>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c r="CQ345" s="26"/>
      <c r="CR345" s="26"/>
      <c r="CS345" s="26"/>
      <c r="CT345" s="26"/>
      <c r="CU345" s="26"/>
      <c r="CV345" s="26"/>
      <c r="CW345" s="26"/>
      <c r="CX345" s="26"/>
      <c r="CY345" s="26"/>
      <c r="CZ345" s="26"/>
      <c r="DA345" s="26"/>
      <c r="DB345" s="26"/>
      <c r="DC345" s="26"/>
      <c r="DD345" s="26"/>
    </row>
    <row r="346">
      <c r="A346" s="48"/>
      <c r="B346" s="38"/>
      <c r="C346" s="38"/>
      <c r="D346" s="38"/>
      <c r="E346" s="20"/>
      <c r="F346" s="26"/>
      <c r="G346" s="26"/>
      <c r="H346" s="25"/>
      <c r="I346" s="25"/>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6"/>
      <c r="CV346" s="26"/>
      <c r="CW346" s="26"/>
      <c r="CX346" s="26"/>
      <c r="CY346" s="26"/>
      <c r="CZ346" s="26"/>
      <c r="DA346" s="26"/>
      <c r="DB346" s="26"/>
      <c r="DC346" s="26"/>
      <c r="DD346" s="26"/>
    </row>
    <row r="347">
      <c r="A347" s="48"/>
      <c r="B347" s="38"/>
      <c r="C347" s="49"/>
      <c r="D347" s="49"/>
      <c r="E347" s="38"/>
      <c r="F347" s="26"/>
      <c r="G347" s="26"/>
      <c r="H347" s="25"/>
      <c r="I347" s="25"/>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c r="CQ347" s="26"/>
      <c r="CR347" s="26"/>
      <c r="CS347" s="26"/>
      <c r="CT347" s="26"/>
      <c r="CU347" s="26"/>
      <c r="CV347" s="26"/>
      <c r="CW347" s="26"/>
      <c r="CX347" s="26"/>
      <c r="CY347" s="26"/>
      <c r="CZ347" s="26"/>
      <c r="DA347" s="26"/>
      <c r="DB347" s="26"/>
      <c r="DC347" s="26"/>
      <c r="DD347" s="26"/>
    </row>
    <row r="348">
      <c r="A348" s="48"/>
      <c r="B348" s="38"/>
      <c r="C348" s="49"/>
      <c r="D348" s="49"/>
      <c r="E348" s="38"/>
      <c r="F348" s="26"/>
      <c r="G348" s="26"/>
      <c r="H348" s="25"/>
      <c r="I348" s="25"/>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c r="CQ348" s="26"/>
      <c r="CR348" s="26"/>
      <c r="CS348" s="26"/>
      <c r="CT348" s="26"/>
      <c r="CU348" s="26"/>
      <c r="CV348" s="26"/>
      <c r="CW348" s="26"/>
      <c r="CX348" s="26"/>
      <c r="CY348" s="26"/>
      <c r="CZ348" s="26"/>
      <c r="DA348" s="26"/>
      <c r="DB348" s="26"/>
      <c r="DC348" s="26"/>
      <c r="DD348" s="26"/>
    </row>
    <row r="349">
      <c r="A349" s="48"/>
      <c r="B349" s="38"/>
      <c r="C349" s="20"/>
      <c r="D349" s="20"/>
      <c r="E349" s="38"/>
      <c r="F349" s="26"/>
      <c r="G349" s="26"/>
      <c r="H349" s="25"/>
      <c r="I349" s="25"/>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c r="CO349" s="26"/>
      <c r="CP349" s="26"/>
      <c r="CQ349" s="26"/>
      <c r="CR349" s="26"/>
      <c r="CS349" s="26"/>
      <c r="CT349" s="26"/>
      <c r="CU349" s="26"/>
      <c r="CV349" s="26"/>
      <c r="CW349" s="26"/>
      <c r="CX349" s="26"/>
      <c r="CY349" s="26"/>
      <c r="CZ349" s="26"/>
      <c r="DA349" s="26"/>
      <c r="DB349" s="26"/>
      <c r="DC349" s="26"/>
      <c r="DD349" s="26"/>
    </row>
    <row r="350">
      <c r="A350" s="48"/>
      <c r="B350" s="38"/>
      <c r="C350" s="20"/>
      <c r="D350" s="20"/>
      <c r="E350" s="38"/>
      <c r="F350" s="26"/>
      <c r="G350" s="26"/>
      <c r="H350" s="25"/>
      <c r="I350" s="25"/>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c r="CO350" s="26"/>
      <c r="CP350" s="26"/>
      <c r="CQ350" s="26"/>
      <c r="CR350" s="26"/>
      <c r="CS350" s="26"/>
      <c r="CT350" s="26"/>
      <c r="CU350" s="26"/>
      <c r="CV350" s="26"/>
      <c r="CW350" s="26"/>
      <c r="CX350" s="26"/>
      <c r="CY350" s="26"/>
      <c r="CZ350" s="26"/>
      <c r="DA350" s="26"/>
      <c r="DB350" s="26"/>
      <c r="DC350" s="26"/>
      <c r="DD350" s="26"/>
    </row>
    <row r="351">
      <c r="A351" s="48"/>
      <c r="B351" s="38"/>
      <c r="C351" s="49"/>
      <c r="D351" s="49"/>
      <c r="E351" s="38"/>
      <c r="F351" s="26"/>
      <c r="G351" s="26"/>
      <c r="H351" s="25"/>
      <c r="I351" s="25"/>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c r="CV351" s="26"/>
      <c r="CW351" s="26"/>
      <c r="CX351" s="26"/>
      <c r="CY351" s="26"/>
      <c r="CZ351" s="26"/>
      <c r="DA351" s="26"/>
      <c r="DB351" s="26"/>
      <c r="DC351" s="26"/>
      <c r="DD351" s="26"/>
    </row>
    <row r="352">
      <c r="A352" s="48"/>
      <c r="B352" s="38"/>
      <c r="C352" s="49"/>
      <c r="D352" s="49"/>
      <c r="E352" s="20"/>
      <c r="F352" s="26"/>
      <c r="G352" s="26"/>
      <c r="H352" s="25"/>
      <c r="I352" s="25"/>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c r="CQ352" s="26"/>
      <c r="CR352" s="26"/>
      <c r="CS352" s="26"/>
      <c r="CT352" s="26"/>
      <c r="CU352" s="26"/>
      <c r="CV352" s="26"/>
      <c r="CW352" s="26"/>
      <c r="CX352" s="26"/>
      <c r="CY352" s="26"/>
      <c r="CZ352" s="26"/>
      <c r="DA352" s="26"/>
      <c r="DB352" s="26"/>
      <c r="DC352" s="26"/>
      <c r="DD352" s="26"/>
    </row>
    <row r="353">
      <c r="A353" s="48"/>
      <c r="B353" s="38"/>
      <c r="C353" s="20"/>
      <c r="D353" s="20"/>
      <c r="E353" s="38"/>
      <c r="F353" s="26"/>
      <c r="G353" s="26"/>
      <c r="H353" s="25"/>
      <c r="I353" s="25"/>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c r="CQ353" s="26"/>
      <c r="CR353" s="26"/>
      <c r="CS353" s="26"/>
      <c r="CT353" s="26"/>
      <c r="CU353" s="26"/>
      <c r="CV353" s="26"/>
      <c r="CW353" s="26"/>
      <c r="CX353" s="26"/>
      <c r="CY353" s="26"/>
      <c r="CZ353" s="26"/>
      <c r="DA353" s="26"/>
      <c r="DB353" s="26"/>
      <c r="DC353" s="26"/>
      <c r="DD353" s="26"/>
    </row>
    <row r="354">
      <c r="A354" s="48"/>
      <c r="B354" s="38"/>
      <c r="C354" s="20"/>
      <c r="D354" s="20"/>
      <c r="E354" s="38"/>
      <c r="F354" s="26"/>
      <c r="G354" s="26"/>
      <c r="H354" s="25"/>
      <c r="I354" s="25"/>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c r="CQ354" s="26"/>
      <c r="CR354" s="26"/>
      <c r="CS354" s="26"/>
      <c r="CT354" s="26"/>
      <c r="CU354" s="26"/>
      <c r="CV354" s="26"/>
      <c r="CW354" s="26"/>
      <c r="CX354" s="26"/>
      <c r="CY354" s="26"/>
      <c r="CZ354" s="26"/>
      <c r="DA354" s="26"/>
      <c r="DB354" s="26"/>
      <c r="DC354" s="26"/>
      <c r="DD354" s="26"/>
    </row>
    <row r="355">
      <c r="A355" s="48"/>
      <c r="B355" s="38"/>
      <c r="C355" s="20"/>
      <c r="D355" s="20"/>
      <c r="E355" s="38"/>
      <c r="F355" s="26"/>
      <c r="G355" s="26"/>
      <c r="H355" s="25"/>
      <c r="I355" s="25"/>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c r="CQ355" s="26"/>
      <c r="CR355" s="26"/>
      <c r="CS355" s="26"/>
      <c r="CT355" s="26"/>
      <c r="CU355" s="26"/>
      <c r="CV355" s="26"/>
      <c r="CW355" s="26"/>
      <c r="CX355" s="26"/>
      <c r="CY355" s="26"/>
      <c r="CZ355" s="26"/>
      <c r="DA355" s="26"/>
      <c r="DB355" s="26"/>
      <c r="DC355" s="26"/>
      <c r="DD355" s="26"/>
    </row>
    <row r="356" ht="20.25" customHeight="1">
      <c r="A356" s="48"/>
      <c r="B356" s="38"/>
      <c r="C356" s="20"/>
      <c r="D356" s="20"/>
      <c r="E356" s="20"/>
      <c r="F356" s="26"/>
      <c r="G356" s="26"/>
      <c r="H356" s="25"/>
      <c r="I356" s="25"/>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c r="CQ356" s="26"/>
      <c r="CR356" s="26"/>
      <c r="CS356" s="26"/>
      <c r="CT356" s="26"/>
      <c r="CU356" s="26"/>
      <c r="CV356" s="26"/>
      <c r="CW356" s="26"/>
      <c r="CX356" s="26"/>
      <c r="CY356" s="26"/>
      <c r="CZ356" s="26"/>
      <c r="DA356" s="26"/>
      <c r="DB356" s="26"/>
      <c r="DC356" s="26"/>
      <c r="DD356" s="26"/>
    </row>
    <row r="357">
      <c r="A357" s="48"/>
      <c r="B357" s="38"/>
      <c r="C357" s="20"/>
      <c r="D357" s="20"/>
      <c r="E357" s="38"/>
      <c r="F357" s="26"/>
      <c r="G357" s="26"/>
      <c r="H357" s="25"/>
      <c r="I357" s="25"/>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c r="CO357" s="26"/>
      <c r="CP357" s="26"/>
      <c r="CQ357" s="26"/>
      <c r="CR357" s="26"/>
      <c r="CS357" s="26"/>
      <c r="CT357" s="26"/>
      <c r="CU357" s="26"/>
      <c r="CV357" s="26"/>
      <c r="CW357" s="26"/>
      <c r="CX357" s="26"/>
      <c r="CY357" s="26"/>
      <c r="CZ357" s="26"/>
      <c r="DA357" s="26"/>
      <c r="DB357" s="26"/>
      <c r="DC357" s="26"/>
      <c r="DD357" s="26"/>
    </row>
    <row r="358" ht="22.5" customHeight="1">
      <c r="A358" s="48"/>
      <c r="B358" s="38"/>
      <c r="C358" s="20"/>
      <c r="D358" s="20"/>
      <c r="E358" s="38"/>
      <c r="F358" s="26"/>
      <c r="G358" s="26"/>
      <c r="H358" s="25"/>
      <c r="I358" s="25"/>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c r="CG358" s="26"/>
      <c r="CH358" s="26"/>
      <c r="CI358" s="26"/>
      <c r="CJ358" s="26"/>
      <c r="CK358" s="26"/>
      <c r="CL358" s="26"/>
      <c r="CM358" s="26"/>
      <c r="CN358" s="26"/>
      <c r="CO358" s="26"/>
      <c r="CP358" s="26"/>
      <c r="CQ358" s="26"/>
      <c r="CR358" s="26"/>
      <c r="CS358" s="26"/>
      <c r="CT358" s="26"/>
      <c r="CU358" s="26"/>
      <c r="CV358" s="26"/>
      <c r="CW358" s="26"/>
      <c r="CX358" s="26"/>
      <c r="CY358" s="26"/>
      <c r="CZ358" s="26"/>
      <c r="DA358" s="26"/>
      <c r="DB358" s="26"/>
      <c r="DC358" s="26"/>
      <c r="DD358" s="26"/>
    </row>
    <row r="359" ht="18.75" customHeight="1">
      <c r="A359" s="48"/>
      <c r="B359" s="38"/>
      <c r="C359" s="49"/>
      <c r="D359" s="49"/>
      <c r="E359" s="38"/>
      <c r="F359" s="26"/>
      <c r="G359" s="26"/>
      <c r="H359" s="25"/>
      <c r="I359" s="25"/>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c r="CG359" s="26"/>
      <c r="CH359" s="26"/>
      <c r="CI359" s="26"/>
      <c r="CJ359" s="26"/>
      <c r="CK359" s="26"/>
      <c r="CL359" s="26"/>
      <c r="CM359" s="26"/>
      <c r="CN359" s="26"/>
      <c r="CO359" s="26"/>
      <c r="CP359" s="26"/>
      <c r="CQ359" s="26"/>
      <c r="CR359" s="26"/>
      <c r="CS359" s="26"/>
      <c r="CT359" s="26"/>
      <c r="CU359" s="26"/>
      <c r="CV359" s="26"/>
      <c r="CW359" s="26"/>
      <c r="CX359" s="26"/>
      <c r="CY359" s="26"/>
      <c r="CZ359" s="26"/>
      <c r="DA359" s="26"/>
      <c r="DB359" s="26"/>
      <c r="DC359" s="26"/>
      <c r="DD359" s="26"/>
    </row>
    <row r="360">
      <c r="A360" s="48"/>
      <c r="B360" s="38"/>
      <c r="C360" s="49"/>
      <c r="D360" s="49"/>
      <c r="E360" s="38"/>
      <c r="F360" s="26"/>
      <c r="G360" s="26"/>
      <c r="H360" s="25"/>
      <c r="I360" s="25"/>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c r="CG360" s="26"/>
      <c r="CH360" s="26"/>
      <c r="CI360" s="26"/>
      <c r="CJ360" s="26"/>
      <c r="CK360" s="26"/>
      <c r="CL360" s="26"/>
      <c r="CM360" s="26"/>
      <c r="CN360" s="26"/>
      <c r="CO360" s="26"/>
      <c r="CP360" s="26"/>
      <c r="CQ360" s="26"/>
      <c r="CR360" s="26"/>
      <c r="CS360" s="26"/>
      <c r="CT360" s="26"/>
      <c r="CU360" s="26"/>
      <c r="CV360" s="26"/>
      <c r="CW360" s="26"/>
      <c r="CX360" s="26"/>
      <c r="CY360" s="26"/>
      <c r="CZ360" s="26"/>
      <c r="DA360" s="26"/>
      <c r="DB360" s="26"/>
      <c r="DC360" s="26"/>
      <c r="DD360" s="26"/>
    </row>
    <row r="361" ht="24.0" customHeight="1">
      <c r="A361" s="48"/>
      <c r="B361" s="38"/>
      <c r="C361" s="20"/>
      <c r="D361" s="20"/>
      <c r="E361" s="20"/>
      <c r="F361" s="26"/>
      <c r="G361" s="26"/>
      <c r="H361" s="25"/>
      <c r="I361" s="25"/>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c r="CG361" s="26"/>
      <c r="CH361" s="26"/>
      <c r="CI361" s="26"/>
      <c r="CJ361" s="26"/>
      <c r="CK361" s="26"/>
      <c r="CL361" s="26"/>
      <c r="CM361" s="26"/>
      <c r="CN361" s="26"/>
      <c r="CO361" s="26"/>
      <c r="CP361" s="26"/>
      <c r="CQ361" s="26"/>
      <c r="CR361" s="26"/>
      <c r="CS361" s="26"/>
      <c r="CT361" s="26"/>
      <c r="CU361" s="26"/>
      <c r="CV361" s="26"/>
      <c r="CW361" s="26"/>
      <c r="CX361" s="26"/>
      <c r="CY361" s="26"/>
      <c r="CZ361" s="26"/>
      <c r="DA361" s="26"/>
      <c r="DB361" s="26"/>
      <c r="DC361" s="26"/>
      <c r="DD361" s="26"/>
    </row>
    <row r="362">
      <c r="A362" s="48"/>
      <c r="B362" s="38"/>
      <c r="C362" s="20"/>
      <c r="D362" s="20"/>
      <c r="E362" s="38"/>
      <c r="F362" s="26"/>
      <c r="G362" s="26"/>
      <c r="H362" s="25"/>
      <c r="I362" s="25"/>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c r="CG362" s="26"/>
      <c r="CH362" s="26"/>
      <c r="CI362" s="26"/>
      <c r="CJ362" s="26"/>
      <c r="CK362" s="26"/>
      <c r="CL362" s="26"/>
      <c r="CM362" s="26"/>
      <c r="CN362" s="26"/>
      <c r="CO362" s="26"/>
      <c r="CP362" s="26"/>
      <c r="CQ362" s="26"/>
      <c r="CR362" s="26"/>
      <c r="CS362" s="26"/>
      <c r="CT362" s="26"/>
      <c r="CU362" s="26"/>
      <c r="CV362" s="26"/>
      <c r="CW362" s="26"/>
      <c r="CX362" s="26"/>
      <c r="CY362" s="26"/>
      <c r="CZ362" s="26"/>
      <c r="DA362" s="26"/>
      <c r="DB362" s="26"/>
      <c r="DC362" s="26"/>
      <c r="DD362" s="26"/>
    </row>
    <row r="363" ht="22.5" customHeight="1">
      <c r="A363" s="48"/>
      <c r="B363" s="38"/>
      <c r="C363" s="20"/>
      <c r="D363" s="20"/>
      <c r="E363" s="38"/>
      <c r="F363" s="26"/>
      <c r="G363" s="26"/>
      <c r="H363" s="25"/>
      <c r="I363" s="25"/>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c r="CG363" s="26"/>
      <c r="CH363" s="26"/>
      <c r="CI363" s="26"/>
      <c r="CJ363" s="26"/>
      <c r="CK363" s="26"/>
      <c r="CL363" s="26"/>
      <c r="CM363" s="26"/>
      <c r="CN363" s="26"/>
      <c r="CO363" s="26"/>
      <c r="CP363" s="26"/>
      <c r="CQ363" s="26"/>
      <c r="CR363" s="26"/>
      <c r="CS363" s="26"/>
      <c r="CT363" s="26"/>
      <c r="CU363" s="26"/>
      <c r="CV363" s="26"/>
      <c r="CW363" s="26"/>
      <c r="CX363" s="26"/>
      <c r="CY363" s="26"/>
      <c r="CZ363" s="26"/>
      <c r="DA363" s="26"/>
      <c r="DB363" s="26"/>
      <c r="DC363" s="26"/>
      <c r="DD363" s="26"/>
    </row>
    <row r="364">
      <c r="A364" s="48"/>
      <c r="B364" s="38"/>
      <c r="C364" s="20"/>
      <c r="D364" s="20"/>
      <c r="E364" s="38"/>
      <c r="F364" s="26"/>
      <c r="G364" s="26"/>
      <c r="H364" s="25"/>
      <c r="I364" s="25"/>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c r="CG364" s="26"/>
      <c r="CH364" s="26"/>
      <c r="CI364" s="26"/>
      <c r="CJ364" s="26"/>
      <c r="CK364" s="26"/>
      <c r="CL364" s="26"/>
      <c r="CM364" s="26"/>
      <c r="CN364" s="26"/>
      <c r="CO364" s="26"/>
      <c r="CP364" s="26"/>
      <c r="CQ364" s="26"/>
      <c r="CR364" s="26"/>
      <c r="CS364" s="26"/>
      <c r="CT364" s="26"/>
      <c r="CU364" s="26"/>
      <c r="CV364" s="26"/>
      <c r="CW364" s="26"/>
      <c r="CX364" s="26"/>
      <c r="CY364" s="26"/>
      <c r="CZ364" s="26"/>
      <c r="DA364" s="26"/>
      <c r="DB364" s="26"/>
      <c r="DC364" s="26"/>
      <c r="DD364" s="26"/>
    </row>
    <row r="365" ht="24.75" customHeight="1">
      <c r="A365" s="48"/>
      <c r="B365" s="38"/>
      <c r="C365" s="20"/>
      <c r="D365" s="20"/>
      <c r="E365" s="38"/>
      <c r="F365" s="26"/>
      <c r="G365" s="26"/>
      <c r="H365" s="25"/>
      <c r="I365" s="25"/>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c r="CR365" s="26"/>
      <c r="CS365" s="26"/>
      <c r="CT365" s="26"/>
      <c r="CU365" s="26"/>
      <c r="CV365" s="26"/>
      <c r="CW365" s="26"/>
      <c r="CX365" s="26"/>
      <c r="CY365" s="26"/>
      <c r="CZ365" s="26"/>
      <c r="DA365" s="26"/>
      <c r="DB365" s="26"/>
      <c r="DC365" s="26"/>
      <c r="DD365" s="26"/>
    </row>
    <row r="366">
      <c r="A366" s="48"/>
      <c r="B366" s="38"/>
      <c r="C366" s="20"/>
      <c r="D366" s="20"/>
      <c r="E366" s="38"/>
      <c r="F366" s="26"/>
      <c r="G366" s="26"/>
      <c r="H366" s="25"/>
      <c r="I366" s="25"/>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c r="CG366" s="26"/>
      <c r="CH366" s="26"/>
      <c r="CI366" s="26"/>
      <c r="CJ366" s="26"/>
      <c r="CK366" s="26"/>
      <c r="CL366" s="26"/>
      <c r="CM366" s="26"/>
      <c r="CN366" s="26"/>
      <c r="CO366" s="26"/>
      <c r="CP366" s="26"/>
      <c r="CQ366" s="26"/>
      <c r="CR366" s="26"/>
      <c r="CS366" s="26"/>
      <c r="CT366" s="26"/>
      <c r="CU366" s="26"/>
      <c r="CV366" s="26"/>
      <c r="CW366" s="26"/>
      <c r="CX366" s="26"/>
      <c r="CY366" s="26"/>
      <c r="CZ366" s="26"/>
      <c r="DA366" s="26"/>
      <c r="DB366" s="26"/>
      <c r="DC366" s="26"/>
      <c r="DD366" s="26"/>
    </row>
    <row r="367">
      <c r="A367" s="48"/>
      <c r="B367" s="38"/>
      <c r="C367" s="20"/>
      <c r="D367" s="20"/>
      <c r="E367" s="38"/>
      <c r="F367" s="26"/>
      <c r="G367" s="26"/>
      <c r="H367" s="25"/>
      <c r="I367" s="25"/>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c r="CG367" s="26"/>
      <c r="CH367" s="26"/>
      <c r="CI367" s="26"/>
      <c r="CJ367" s="26"/>
      <c r="CK367" s="26"/>
      <c r="CL367" s="26"/>
      <c r="CM367" s="26"/>
      <c r="CN367" s="26"/>
      <c r="CO367" s="26"/>
      <c r="CP367" s="26"/>
      <c r="CQ367" s="26"/>
      <c r="CR367" s="26"/>
      <c r="CS367" s="26"/>
      <c r="CT367" s="26"/>
      <c r="CU367" s="26"/>
      <c r="CV367" s="26"/>
      <c r="CW367" s="26"/>
      <c r="CX367" s="26"/>
      <c r="CY367" s="26"/>
      <c r="CZ367" s="26"/>
      <c r="DA367" s="26"/>
      <c r="DB367" s="26"/>
      <c r="DC367" s="26"/>
      <c r="DD367" s="26"/>
    </row>
    <row r="368">
      <c r="A368" s="48"/>
      <c r="B368" s="38"/>
      <c r="C368" s="20"/>
      <c r="D368" s="20"/>
      <c r="E368" s="38"/>
      <c r="F368" s="26"/>
      <c r="G368" s="26"/>
      <c r="H368" s="25"/>
      <c r="I368" s="25"/>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c r="CG368" s="26"/>
      <c r="CH368" s="26"/>
      <c r="CI368" s="26"/>
      <c r="CJ368" s="26"/>
      <c r="CK368" s="26"/>
      <c r="CL368" s="26"/>
      <c r="CM368" s="26"/>
      <c r="CN368" s="26"/>
      <c r="CO368" s="26"/>
      <c r="CP368" s="26"/>
      <c r="CQ368" s="26"/>
      <c r="CR368" s="26"/>
      <c r="CS368" s="26"/>
      <c r="CT368" s="26"/>
      <c r="CU368" s="26"/>
      <c r="CV368" s="26"/>
      <c r="CW368" s="26"/>
      <c r="CX368" s="26"/>
      <c r="CY368" s="26"/>
      <c r="CZ368" s="26"/>
      <c r="DA368" s="26"/>
      <c r="DB368" s="26"/>
      <c r="DC368" s="26"/>
      <c r="DD368" s="26"/>
    </row>
    <row r="369">
      <c r="A369" s="48"/>
      <c r="B369" s="38"/>
      <c r="C369" s="20"/>
      <c r="D369" s="20"/>
      <c r="E369" s="38"/>
      <c r="F369" s="26"/>
      <c r="G369" s="26"/>
      <c r="H369" s="25"/>
      <c r="I369" s="25"/>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c r="CR369" s="26"/>
      <c r="CS369" s="26"/>
      <c r="CT369" s="26"/>
      <c r="CU369" s="26"/>
      <c r="CV369" s="26"/>
      <c r="CW369" s="26"/>
      <c r="CX369" s="26"/>
      <c r="CY369" s="26"/>
      <c r="CZ369" s="26"/>
      <c r="DA369" s="26"/>
      <c r="DB369" s="26"/>
      <c r="DC369" s="26"/>
      <c r="DD369" s="26"/>
    </row>
    <row r="370">
      <c r="A370" s="48"/>
      <c r="B370" s="38"/>
      <c r="C370" s="20"/>
      <c r="D370" s="20"/>
      <c r="E370" s="38"/>
      <c r="F370" s="26"/>
      <c r="G370" s="26"/>
      <c r="H370" s="25"/>
      <c r="I370" s="25"/>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c r="CG370" s="26"/>
      <c r="CH370" s="26"/>
      <c r="CI370" s="26"/>
      <c r="CJ370" s="26"/>
      <c r="CK370" s="26"/>
      <c r="CL370" s="26"/>
      <c r="CM370" s="26"/>
      <c r="CN370" s="26"/>
      <c r="CO370" s="26"/>
      <c r="CP370" s="26"/>
      <c r="CQ370" s="26"/>
      <c r="CR370" s="26"/>
      <c r="CS370" s="26"/>
      <c r="CT370" s="26"/>
      <c r="CU370" s="26"/>
      <c r="CV370" s="26"/>
      <c r="CW370" s="26"/>
      <c r="CX370" s="26"/>
      <c r="CY370" s="26"/>
      <c r="CZ370" s="26"/>
      <c r="DA370" s="26"/>
      <c r="DB370" s="26"/>
      <c r="DC370" s="26"/>
      <c r="DD370" s="26"/>
    </row>
    <row r="371">
      <c r="A371" s="48"/>
      <c r="B371" s="38"/>
      <c r="C371" s="38"/>
      <c r="D371" s="38"/>
      <c r="E371" s="38"/>
      <c r="F371" s="26"/>
      <c r="G371" s="26"/>
      <c r="H371" s="25"/>
      <c r="I371" s="25"/>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c r="CG371" s="26"/>
      <c r="CH371" s="26"/>
      <c r="CI371" s="26"/>
      <c r="CJ371" s="26"/>
      <c r="CK371" s="26"/>
      <c r="CL371" s="26"/>
      <c r="CM371" s="26"/>
      <c r="CN371" s="26"/>
      <c r="CO371" s="26"/>
      <c r="CP371" s="26"/>
      <c r="CQ371" s="26"/>
      <c r="CR371" s="26"/>
      <c r="CS371" s="26"/>
      <c r="CT371" s="26"/>
      <c r="CU371" s="26"/>
      <c r="CV371" s="26"/>
      <c r="CW371" s="26"/>
      <c r="CX371" s="26"/>
      <c r="CY371" s="26"/>
      <c r="CZ371" s="26"/>
      <c r="DA371" s="26"/>
      <c r="DB371" s="26"/>
      <c r="DC371" s="26"/>
      <c r="DD371" s="26"/>
    </row>
    <row r="372">
      <c r="A372" s="48"/>
      <c r="B372" s="38"/>
      <c r="C372" s="20"/>
      <c r="D372" s="20"/>
      <c r="E372" s="38"/>
      <c r="F372" s="26"/>
      <c r="G372" s="26"/>
      <c r="H372" s="25"/>
      <c r="I372" s="25"/>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c r="CG372" s="26"/>
      <c r="CH372" s="26"/>
      <c r="CI372" s="26"/>
      <c r="CJ372" s="26"/>
      <c r="CK372" s="26"/>
      <c r="CL372" s="26"/>
      <c r="CM372" s="26"/>
      <c r="CN372" s="26"/>
      <c r="CO372" s="26"/>
      <c r="CP372" s="26"/>
      <c r="CQ372" s="26"/>
      <c r="CR372" s="26"/>
      <c r="CS372" s="26"/>
      <c r="CT372" s="26"/>
      <c r="CU372" s="26"/>
      <c r="CV372" s="26"/>
      <c r="CW372" s="26"/>
      <c r="CX372" s="26"/>
      <c r="CY372" s="26"/>
      <c r="CZ372" s="26"/>
      <c r="DA372" s="26"/>
      <c r="DB372" s="26"/>
      <c r="DC372" s="26"/>
      <c r="DD372" s="26"/>
    </row>
    <row r="373">
      <c r="A373" s="48"/>
      <c r="B373" s="38"/>
      <c r="C373" s="20"/>
      <c r="D373" s="20"/>
      <c r="E373" s="38"/>
      <c r="F373" s="26"/>
      <c r="G373" s="26"/>
      <c r="H373" s="25"/>
      <c r="I373" s="25"/>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c r="CG373" s="26"/>
      <c r="CH373" s="26"/>
      <c r="CI373" s="26"/>
      <c r="CJ373" s="26"/>
      <c r="CK373" s="26"/>
      <c r="CL373" s="26"/>
      <c r="CM373" s="26"/>
      <c r="CN373" s="26"/>
      <c r="CO373" s="26"/>
      <c r="CP373" s="26"/>
      <c r="CQ373" s="26"/>
      <c r="CR373" s="26"/>
      <c r="CS373" s="26"/>
      <c r="CT373" s="26"/>
      <c r="CU373" s="26"/>
      <c r="CV373" s="26"/>
      <c r="CW373" s="26"/>
      <c r="CX373" s="26"/>
      <c r="CY373" s="26"/>
      <c r="CZ373" s="26"/>
      <c r="DA373" s="26"/>
      <c r="DB373" s="26"/>
      <c r="DC373" s="26"/>
      <c r="DD373" s="26"/>
    </row>
    <row r="374" ht="27.0" customHeight="1">
      <c r="A374" s="48"/>
      <c r="B374" s="38"/>
      <c r="C374" s="20"/>
      <c r="D374" s="20"/>
      <c r="E374" s="38"/>
      <c r="F374" s="26"/>
      <c r="G374" s="26"/>
      <c r="H374" s="25"/>
      <c r="I374" s="25"/>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c r="CG374" s="26"/>
      <c r="CH374" s="26"/>
      <c r="CI374" s="26"/>
      <c r="CJ374" s="26"/>
      <c r="CK374" s="26"/>
      <c r="CL374" s="26"/>
      <c r="CM374" s="26"/>
      <c r="CN374" s="26"/>
      <c r="CO374" s="26"/>
      <c r="CP374" s="26"/>
      <c r="CQ374" s="26"/>
      <c r="CR374" s="26"/>
      <c r="CS374" s="26"/>
      <c r="CT374" s="26"/>
      <c r="CU374" s="26"/>
      <c r="CV374" s="26"/>
      <c r="CW374" s="26"/>
      <c r="CX374" s="26"/>
      <c r="CY374" s="26"/>
      <c r="CZ374" s="26"/>
      <c r="DA374" s="26"/>
      <c r="DB374" s="26"/>
      <c r="DC374" s="26"/>
      <c r="DD374" s="26"/>
    </row>
    <row r="375" ht="24.0" customHeight="1">
      <c r="A375" s="48"/>
      <c r="B375" s="38"/>
      <c r="C375" s="20"/>
      <c r="D375" s="20"/>
      <c r="E375" s="20"/>
      <c r="F375" s="26"/>
      <c r="G375" s="26"/>
      <c r="H375" s="25"/>
      <c r="I375" s="25"/>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c r="CG375" s="26"/>
      <c r="CH375" s="26"/>
      <c r="CI375" s="26"/>
      <c r="CJ375" s="26"/>
      <c r="CK375" s="26"/>
      <c r="CL375" s="26"/>
      <c r="CM375" s="26"/>
      <c r="CN375" s="26"/>
      <c r="CO375" s="26"/>
      <c r="CP375" s="26"/>
      <c r="CQ375" s="26"/>
      <c r="CR375" s="26"/>
      <c r="CS375" s="26"/>
      <c r="CT375" s="26"/>
      <c r="CU375" s="26"/>
      <c r="CV375" s="26"/>
      <c r="CW375" s="26"/>
      <c r="CX375" s="26"/>
      <c r="CY375" s="26"/>
      <c r="CZ375" s="26"/>
      <c r="DA375" s="26"/>
      <c r="DB375" s="26"/>
      <c r="DC375" s="26"/>
      <c r="DD375" s="26"/>
    </row>
    <row r="376">
      <c r="A376" s="48"/>
      <c r="B376" s="38"/>
      <c r="C376" s="20"/>
      <c r="D376" s="20"/>
      <c r="E376" s="38"/>
      <c r="F376" s="26"/>
      <c r="G376" s="26"/>
      <c r="H376" s="25"/>
      <c r="I376" s="25"/>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c r="CO376" s="26"/>
      <c r="CP376" s="26"/>
      <c r="CQ376" s="26"/>
      <c r="CR376" s="26"/>
      <c r="CS376" s="26"/>
      <c r="CT376" s="26"/>
      <c r="CU376" s="26"/>
      <c r="CV376" s="26"/>
      <c r="CW376" s="26"/>
      <c r="CX376" s="26"/>
      <c r="CY376" s="26"/>
      <c r="CZ376" s="26"/>
      <c r="DA376" s="26"/>
      <c r="DB376" s="26"/>
      <c r="DC376" s="26"/>
      <c r="DD376" s="26"/>
    </row>
    <row r="377" ht="19.5" customHeight="1">
      <c r="A377" s="48"/>
      <c r="B377" s="38"/>
      <c r="C377" s="20"/>
      <c r="D377" s="20"/>
      <c r="E377" s="38"/>
      <c r="F377" s="26"/>
      <c r="G377" s="26"/>
      <c r="H377" s="25"/>
      <c r="I377" s="25"/>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c r="CG377" s="26"/>
      <c r="CH377" s="26"/>
      <c r="CI377" s="26"/>
      <c r="CJ377" s="26"/>
      <c r="CK377" s="26"/>
      <c r="CL377" s="26"/>
      <c r="CM377" s="26"/>
      <c r="CN377" s="26"/>
      <c r="CO377" s="26"/>
      <c r="CP377" s="26"/>
      <c r="CQ377" s="26"/>
      <c r="CR377" s="26"/>
      <c r="CS377" s="26"/>
      <c r="CT377" s="26"/>
      <c r="CU377" s="26"/>
      <c r="CV377" s="26"/>
      <c r="CW377" s="26"/>
      <c r="CX377" s="26"/>
      <c r="CY377" s="26"/>
      <c r="CZ377" s="26"/>
      <c r="DA377" s="26"/>
      <c r="DB377" s="26"/>
      <c r="DC377" s="26"/>
      <c r="DD377" s="26"/>
    </row>
    <row r="378">
      <c r="A378" s="48"/>
      <c r="B378" s="38"/>
      <c r="C378" s="20"/>
      <c r="D378" s="20"/>
      <c r="E378" s="38"/>
      <c r="F378" s="26"/>
      <c r="G378" s="26"/>
      <c r="H378" s="25"/>
      <c r="I378" s="25"/>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c r="CO378" s="26"/>
      <c r="CP378" s="26"/>
      <c r="CQ378" s="26"/>
      <c r="CR378" s="26"/>
      <c r="CS378" s="26"/>
      <c r="CT378" s="26"/>
      <c r="CU378" s="26"/>
      <c r="CV378" s="26"/>
      <c r="CW378" s="26"/>
      <c r="CX378" s="26"/>
      <c r="CY378" s="26"/>
      <c r="CZ378" s="26"/>
      <c r="DA378" s="26"/>
      <c r="DB378" s="26"/>
      <c r="DC378" s="26"/>
      <c r="DD378" s="26"/>
    </row>
    <row r="379" ht="21.75" customHeight="1">
      <c r="A379" s="48"/>
      <c r="B379" s="38"/>
      <c r="C379" s="20"/>
      <c r="D379" s="20"/>
      <c r="E379" s="38"/>
      <c r="F379" s="26"/>
      <c r="G379" s="26"/>
      <c r="H379" s="25"/>
      <c r="I379" s="25"/>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c r="CG379" s="26"/>
      <c r="CH379" s="26"/>
      <c r="CI379" s="26"/>
      <c r="CJ379" s="26"/>
      <c r="CK379" s="26"/>
      <c r="CL379" s="26"/>
      <c r="CM379" s="26"/>
      <c r="CN379" s="26"/>
      <c r="CO379" s="26"/>
      <c r="CP379" s="26"/>
      <c r="CQ379" s="26"/>
      <c r="CR379" s="26"/>
      <c r="CS379" s="26"/>
      <c r="CT379" s="26"/>
      <c r="CU379" s="26"/>
      <c r="CV379" s="26"/>
      <c r="CW379" s="26"/>
      <c r="CX379" s="26"/>
      <c r="CY379" s="26"/>
      <c r="CZ379" s="26"/>
      <c r="DA379" s="26"/>
      <c r="DB379" s="26"/>
      <c r="DC379" s="26"/>
      <c r="DD379" s="26"/>
    </row>
    <row r="380" ht="24.75" customHeight="1">
      <c r="A380" s="48"/>
      <c r="B380" s="38"/>
      <c r="C380" s="20"/>
      <c r="D380" s="20"/>
      <c r="E380" s="38"/>
      <c r="F380" s="26"/>
      <c r="G380" s="26"/>
      <c r="H380" s="25"/>
      <c r="I380" s="25"/>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c r="CG380" s="26"/>
      <c r="CH380" s="26"/>
      <c r="CI380" s="26"/>
      <c r="CJ380" s="26"/>
      <c r="CK380" s="26"/>
      <c r="CL380" s="26"/>
      <c r="CM380" s="26"/>
      <c r="CN380" s="26"/>
      <c r="CO380" s="26"/>
      <c r="CP380" s="26"/>
      <c r="CQ380" s="26"/>
      <c r="CR380" s="26"/>
      <c r="CS380" s="26"/>
      <c r="CT380" s="26"/>
      <c r="CU380" s="26"/>
      <c r="CV380" s="26"/>
      <c r="CW380" s="26"/>
      <c r="CX380" s="26"/>
      <c r="CY380" s="26"/>
      <c r="CZ380" s="26"/>
      <c r="DA380" s="26"/>
      <c r="DB380" s="26"/>
      <c r="DC380" s="26"/>
      <c r="DD380" s="26"/>
    </row>
    <row r="381" ht="18.0" customHeight="1">
      <c r="A381" s="48"/>
      <c r="B381" s="38"/>
      <c r="C381" s="20"/>
      <c r="D381" s="20"/>
      <c r="E381" s="38"/>
      <c r="F381" s="26"/>
      <c r="G381" s="26"/>
      <c r="H381" s="25"/>
      <c r="I381" s="25"/>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c r="CG381" s="26"/>
      <c r="CH381" s="26"/>
      <c r="CI381" s="26"/>
      <c r="CJ381" s="26"/>
      <c r="CK381" s="26"/>
      <c r="CL381" s="26"/>
      <c r="CM381" s="26"/>
      <c r="CN381" s="26"/>
      <c r="CO381" s="26"/>
      <c r="CP381" s="26"/>
      <c r="CQ381" s="26"/>
      <c r="CR381" s="26"/>
      <c r="CS381" s="26"/>
      <c r="CT381" s="26"/>
      <c r="CU381" s="26"/>
      <c r="CV381" s="26"/>
      <c r="CW381" s="26"/>
      <c r="CX381" s="26"/>
      <c r="CY381" s="26"/>
      <c r="CZ381" s="26"/>
      <c r="DA381" s="26"/>
      <c r="DB381" s="26"/>
      <c r="DC381" s="26"/>
      <c r="DD381" s="26"/>
    </row>
    <row r="382" ht="21.0" customHeight="1">
      <c r="A382" s="48"/>
      <c r="B382" s="38"/>
      <c r="C382" s="20"/>
      <c r="D382" s="20"/>
      <c r="E382" s="38"/>
      <c r="F382" s="26"/>
      <c r="G382" s="26"/>
      <c r="H382" s="25"/>
      <c r="I382" s="25"/>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c r="CG382" s="26"/>
      <c r="CH382" s="26"/>
      <c r="CI382" s="26"/>
      <c r="CJ382" s="26"/>
      <c r="CK382" s="26"/>
      <c r="CL382" s="26"/>
      <c r="CM382" s="26"/>
      <c r="CN382" s="26"/>
      <c r="CO382" s="26"/>
      <c r="CP382" s="26"/>
      <c r="CQ382" s="26"/>
      <c r="CR382" s="26"/>
      <c r="CS382" s="26"/>
      <c r="CT382" s="26"/>
      <c r="CU382" s="26"/>
      <c r="CV382" s="26"/>
      <c r="CW382" s="26"/>
      <c r="CX382" s="26"/>
      <c r="CY382" s="26"/>
      <c r="CZ382" s="26"/>
      <c r="DA382" s="26"/>
      <c r="DB382" s="26"/>
      <c r="DC382" s="26"/>
      <c r="DD382" s="26"/>
    </row>
    <row r="383">
      <c r="A383" s="48"/>
      <c r="B383" s="38"/>
      <c r="C383" s="20"/>
      <c r="D383" s="20"/>
      <c r="E383" s="38"/>
      <c r="F383" s="26"/>
      <c r="G383" s="26"/>
      <c r="H383" s="25"/>
      <c r="I383" s="25"/>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c r="CG383" s="26"/>
      <c r="CH383" s="26"/>
      <c r="CI383" s="26"/>
      <c r="CJ383" s="26"/>
      <c r="CK383" s="26"/>
      <c r="CL383" s="26"/>
      <c r="CM383" s="26"/>
      <c r="CN383" s="26"/>
      <c r="CO383" s="26"/>
      <c r="CP383" s="26"/>
      <c r="CQ383" s="26"/>
      <c r="CR383" s="26"/>
      <c r="CS383" s="26"/>
      <c r="CT383" s="26"/>
      <c r="CU383" s="26"/>
      <c r="CV383" s="26"/>
      <c r="CW383" s="26"/>
      <c r="CX383" s="26"/>
      <c r="CY383" s="26"/>
      <c r="CZ383" s="26"/>
      <c r="DA383" s="26"/>
      <c r="DB383" s="26"/>
      <c r="DC383" s="26"/>
      <c r="DD383" s="26"/>
    </row>
    <row r="384">
      <c r="A384" s="48"/>
      <c r="B384" s="38"/>
      <c r="C384" s="20"/>
      <c r="D384" s="20"/>
      <c r="E384" s="38"/>
      <c r="F384" s="26"/>
      <c r="G384" s="26"/>
      <c r="H384" s="25"/>
      <c r="I384" s="25"/>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c r="CG384" s="26"/>
      <c r="CH384" s="26"/>
      <c r="CI384" s="26"/>
      <c r="CJ384" s="26"/>
      <c r="CK384" s="26"/>
      <c r="CL384" s="26"/>
      <c r="CM384" s="26"/>
      <c r="CN384" s="26"/>
      <c r="CO384" s="26"/>
      <c r="CP384" s="26"/>
      <c r="CQ384" s="26"/>
      <c r="CR384" s="26"/>
      <c r="CS384" s="26"/>
      <c r="CT384" s="26"/>
      <c r="CU384" s="26"/>
      <c r="CV384" s="26"/>
      <c r="CW384" s="26"/>
      <c r="CX384" s="26"/>
      <c r="CY384" s="26"/>
      <c r="CZ384" s="26"/>
      <c r="DA384" s="26"/>
      <c r="DB384" s="26"/>
      <c r="DC384" s="26"/>
      <c r="DD384" s="26"/>
    </row>
    <row r="385">
      <c r="A385" s="48"/>
      <c r="B385" s="38"/>
      <c r="C385" s="20"/>
      <c r="D385" s="20"/>
      <c r="E385" s="38"/>
      <c r="F385" s="26"/>
      <c r="G385" s="26"/>
      <c r="H385" s="25"/>
      <c r="I385" s="25"/>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c r="CG385" s="26"/>
      <c r="CH385" s="26"/>
      <c r="CI385" s="26"/>
      <c r="CJ385" s="26"/>
      <c r="CK385" s="26"/>
      <c r="CL385" s="26"/>
      <c r="CM385" s="26"/>
      <c r="CN385" s="26"/>
      <c r="CO385" s="26"/>
      <c r="CP385" s="26"/>
      <c r="CQ385" s="26"/>
      <c r="CR385" s="26"/>
      <c r="CS385" s="26"/>
      <c r="CT385" s="26"/>
      <c r="CU385" s="26"/>
      <c r="CV385" s="26"/>
      <c r="CW385" s="26"/>
      <c r="CX385" s="26"/>
      <c r="CY385" s="26"/>
      <c r="CZ385" s="26"/>
      <c r="DA385" s="26"/>
      <c r="DB385" s="26"/>
      <c r="DC385" s="26"/>
      <c r="DD385" s="26"/>
    </row>
    <row r="386">
      <c r="A386" s="48"/>
      <c r="B386" s="38"/>
      <c r="C386" s="20"/>
      <c r="D386" s="20"/>
      <c r="E386" s="38"/>
      <c r="F386" s="26"/>
      <c r="G386" s="26"/>
      <c r="H386" s="25"/>
      <c r="I386" s="25"/>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c r="CR386" s="26"/>
      <c r="CS386" s="26"/>
      <c r="CT386" s="26"/>
      <c r="CU386" s="26"/>
      <c r="CV386" s="26"/>
      <c r="CW386" s="26"/>
      <c r="CX386" s="26"/>
      <c r="CY386" s="26"/>
      <c r="CZ386" s="26"/>
      <c r="DA386" s="26"/>
      <c r="DB386" s="26"/>
      <c r="DC386" s="26"/>
      <c r="DD386" s="26"/>
    </row>
    <row r="387" ht="18.0" customHeight="1">
      <c r="A387" s="48"/>
      <c r="B387" s="38"/>
      <c r="C387" s="20"/>
      <c r="D387" s="20"/>
      <c r="E387" s="38"/>
      <c r="F387" s="26"/>
      <c r="G387" s="26"/>
      <c r="H387" s="25"/>
      <c r="I387" s="25"/>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row>
    <row r="388">
      <c r="A388" s="48"/>
      <c r="B388" s="38"/>
      <c r="C388" s="20"/>
      <c r="D388" s="20"/>
      <c r="E388" s="38"/>
      <c r="F388" s="26"/>
      <c r="G388" s="26"/>
      <c r="H388" s="25"/>
      <c r="I388" s="25"/>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c r="CG388" s="26"/>
      <c r="CH388" s="26"/>
      <c r="CI388" s="26"/>
      <c r="CJ388" s="26"/>
      <c r="CK388" s="26"/>
      <c r="CL388" s="26"/>
      <c r="CM388" s="26"/>
      <c r="CN388" s="26"/>
      <c r="CO388" s="26"/>
      <c r="CP388" s="26"/>
      <c r="CQ388" s="26"/>
      <c r="CR388" s="26"/>
      <c r="CS388" s="26"/>
      <c r="CT388" s="26"/>
      <c r="CU388" s="26"/>
      <c r="CV388" s="26"/>
      <c r="CW388" s="26"/>
      <c r="CX388" s="26"/>
      <c r="CY388" s="26"/>
      <c r="CZ388" s="26"/>
      <c r="DA388" s="26"/>
      <c r="DB388" s="26"/>
      <c r="DC388" s="26"/>
      <c r="DD388" s="26"/>
    </row>
    <row r="389" ht="21.0" customHeight="1">
      <c r="A389" s="48"/>
      <c r="B389" s="38"/>
      <c r="C389" s="38"/>
      <c r="D389" s="38"/>
      <c r="E389" s="38"/>
      <c r="F389" s="26"/>
      <c r="G389" s="26"/>
      <c r="H389" s="25"/>
      <c r="I389" s="25"/>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c r="CG389" s="26"/>
      <c r="CH389" s="26"/>
      <c r="CI389" s="26"/>
      <c r="CJ389" s="26"/>
      <c r="CK389" s="26"/>
      <c r="CL389" s="26"/>
      <c r="CM389" s="26"/>
      <c r="CN389" s="26"/>
      <c r="CO389" s="26"/>
      <c r="CP389" s="26"/>
      <c r="CQ389" s="26"/>
      <c r="CR389" s="26"/>
      <c r="CS389" s="26"/>
      <c r="CT389" s="26"/>
      <c r="CU389" s="26"/>
      <c r="CV389" s="26"/>
      <c r="CW389" s="26"/>
      <c r="CX389" s="26"/>
      <c r="CY389" s="26"/>
      <c r="CZ389" s="26"/>
      <c r="DA389" s="26"/>
      <c r="DB389" s="26"/>
      <c r="DC389" s="26"/>
      <c r="DD389" s="26"/>
    </row>
    <row r="390">
      <c r="A390" s="48"/>
      <c r="B390" s="38"/>
      <c r="C390" s="20"/>
      <c r="D390" s="20"/>
      <c r="E390" s="38"/>
      <c r="F390" s="26"/>
      <c r="G390" s="26"/>
      <c r="H390" s="25"/>
      <c r="I390" s="25"/>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c r="CG390" s="26"/>
      <c r="CH390" s="26"/>
      <c r="CI390" s="26"/>
      <c r="CJ390" s="26"/>
      <c r="CK390" s="26"/>
      <c r="CL390" s="26"/>
      <c r="CM390" s="26"/>
      <c r="CN390" s="26"/>
      <c r="CO390" s="26"/>
      <c r="CP390" s="26"/>
      <c r="CQ390" s="26"/>
      <c r="CR390" s="26"/>
      <c r="CS390" s="26"/>
      <c r="CT390" s="26"/>
      <c r="CU390" s="26"/>
      <c r="CV390" s="26"/>
      <c r="CW390" s="26"/>
      <c r="CX390" s="26"/>
      <c r="CY390" s="26"/>
      <c r="CZ390" s="26"/>
      <c r="DA390" s="26"/>
      <c r="DB390" s="26"/>
      <c r="DC390" s="26"/>
      <c r="DD390" s="26"/>
    </row>
    <row r="391">
      <c r="A391" s="48"/>
      <c r="B391" s="38"/>
      <c r="C391" s="20"/>
      <c r="D391" s="20"/>
      <c r="E391" s="38"/>
      <c r="F391" s="26"/>
      <c r="G391" s="26"/>
      <c r="H391" s="25"/>
      <c r="I391" s="25"/>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c r="CG391" s="26"/>
      <c r="CH391" s="26"/>
      <c r="CI391" s="26"/>
      <c r="CJ391" s="26"/>
      <c r="CK391" s="26"/>
      <c r="CL391" s="26"/>
      <c r="CM391" s="26"/>
      <c r="CN391" s="26"/>
      <c r="CO391" s="26"/>
      <c r="CP391" s="26"/>
      <c r="CQ391" s="26"/>
      <c r="CR391" s="26"/>
      <c r="CS391" s="26"/>
      <c r="CT391" s="26"/>
      <c r="CU391" s="26"/>
      <c r="CV391" s="26"/>
      <c r="CW391" s="26"/>
      <c r="CX391" s="26"/>
      <c r="CY391" s="26"/>
      <c r="CZ391" s="26"/>
      <c r="DA391" s="26"/>
      <c r="DB391" s="26"/>
      <c r="DC391" s="26"/>
      <c r="DD391" s="26"/>
    </row>
    <row r="392">
      <c r="A392" s="48"/>
      <c r="B392" s="38"/>
      <c r="C392" s="20"/>
      <c r="D392" s="20"/>
      <c r="E392" s="38"/>
      <c r="F392" s="26"/>
      <c r="G392" s="26"/>
      <c r="H392" s="25"/>
      <c r="I392" s="25"/>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c r="CG392" s="26"/>
      <c r="CH392" s="26"/>
      <c r="CI392" s="26"/>
      <c r="CJ392" s="26"/>
      <c r="CK392" s="26"/>
      <c r="CL392" s="26"/>
      <c r="CM392" s="26"/>
      <c r="CN392" s="26"/>
      <c r="CO392" s="26"/>
      <c r="CP392" s="26"/>
      <c r="CQ392" s="26"/>
      <c r="CR392" s="26"/>
      <c r="CS392" s="26"/>
      <c r="CT392" s="26"/>
      <c r="CU392" s="26"/>
      <c r="CV392" s="26"/>
      <c r="CW392" s="26"/>
      <c r="CX392" s="26"/>
      <c r="CY392" s="26"/>
      <c r="CZ392" s="26"/>
      <c r="DA392" s="26"/>
      <c r="DB392" s="26"/>
      <c r="DC392" s="26"/>
      <c r="DD392" s="26"/>
    </row>
    <row r="393">
      <c r="A393" s="48"/>
      <c r="B393" s="38"/>
      <c r="C393" s="38"/>
      <c r="D393" s="38"/>
      <c r="E393" s="38"/>
      <c r="F393" s="26"/>
      <c r="G393" s="26"/>
      <c r="H393" s="25"/>
      <c r="I393" s="25"/>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c r="CG393" s="26"/>
      <c r="CH393" s="26"/>
      <c r="CI393" s="26"/>
      <c r="CJ393" s="26"/>
      <c r="CK393" s="26"/>
      <c r="CL393" s="26"/>
      <c r="CM393" s="26"/>
      <c r="CN393" s="26"/>
      <c r="CO393" s="26"/>
      <c r="CP393" s="26"/>
      <c r="CQ393" s="26"/>
      <c r="CR393" s="26"/>
      <c r="CS393" s="26"/>
      <c r="CT393" s="26"/>
      <c r="CU393" s="26"/>
      <c r="CV393" s="26"/>
      <c r="CW393" s="26"/>
      <c r="CX393" s="26"/>
      <c r="CY393" s="26"/>
      <c r="CZ393" s="26"/>
      <c r="DA393" s="26"/>
      <c r="DB393" s="26"/>
      <c r="DC393" s="26"/>
      <c r="DD393" s="26"/>
    </row>
    <row r="394">
      <c r="A394" s="48"/>
      <c r="B394" s="38"/>
      <c r="C394" s="20"/>
      <c r="D394" s="20"/>
      <c r="E394" s="38"/>
      <c r="F394" s="26"/>
      <c r="G394" s="26"/>
      <c r="H394" s="25"/>
      <c r="I394" s="25"/>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c r="CD394" s="26"/>
      <c r="CE394" s="26"/>
      <c r="CF394" s="26"/>
      <c r="CG394" s="26"/>
      <c r="CH394" s="26"/>
      <c r="CI394" s="26"/>
      <c r="CJ394" s="26"/>
      <c r="CK394" s="26"/>
      <c r="CL394" s="26"/>
      <c r="CM394" s="26"/>
      <c r="CN394" s="26"/>
      <c r="CO394" s="26"/>
      <c r="CP394" s="26"/>
      <c r="CQ394" s="26"/>
      <c r="CR394" s="26"/>
      <c r="CS394" s="26"/>
      <c r="CT394" s="26"/>
      <c r="CU394" s="26"/>
      <c r="CV394" s="26"/>
      <c r="CW394" s="26"/>
      <c r="CX394" s="26"/>
      <c r="CY394" s="26"/>
      <c r="CZ394" s="26"/>
      <c r="DA394" s="26"/>
      <c r="DB394" s="26"/>
      <c r="DC394" s="26"/>
      <c r="DD394" s="26"/>
    </row>
    <row r="395">
      <c r="A395" s="48"/>
      <c r="B395" s="38"/>
      <c r="C395" s="20"/>
      <c r="D395" s="20"/>
      <c r="E395" s="38"/>
      <c r="F395" s="26"/>
      <c r="G395" s="26"/>
      <c r="H395" s="25"/>
      <c r="I395" s="25"/>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c r="CG395" s="26"/>
      <c r="CH395" s="26"/>
      <c r="CI395" s="26"/>
      <c r="CJ395" s="26"/>
      <c r="CK395" s="26"/>
      <c r="CL395" s="26"/>
      <c r="CM395" s="26"/>
      <c r="CN395" s="26"/>
      <c r="CO395" s="26"/>
      <c r="CP395" s="26"/>
      <c r="CQ395" s="26"/>
      <c r="CR395" s="26"/>
      <c r="CS395" s="26"/>
      <c r="CT395" s="26"/>
      <c r="CU395" s="26"/>
      <c r="CV395" s="26"/>
      <c r="CW395" s="26"/>
      <c r="CX395" s="26"/>
      <c r="CY395" s="26"/>
      <c r="CZ395" s="26"/>
      <c r="DA395" s="26"/>
      <c r="DB395" s="26"/>
      <c r="DC395" s="26"/>
      <c r="DD395" s="26"/>
    </row>
    <row r="396">
      <c r="A396" s="48"/>
      <c r="B396" s="38"/>
      <c r="C396" s="20"/>
      <c r="D396" s="20"/>
      <c r="E396" s="38"/>
      <c r="F396" s="26"/>
      <c r="G396" s="26"/>
      <c r="H396" s="25"/>
      <c r="I396" s="25"/>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6"/>
      <c r="DB396" s="26"/>
      <c r="DC396" s="26"/>
      <c r="DD396" s="26"/>
    </row>
    <row r="397">
      <c r="A397" s="48"/>
      <c r="B397" s="38"/>
      <c r="C397" s="20"/>
      <c r="D397" s="20"/>
      <c r="E397" s="38"/>
      <c r="F397" s="26"/>
      <c r="G397" s="26"/>
      <c r="H397" s="25"/>
      <c r="I397" s="25"/>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c r="CG397" s="26"/>
      <c r="CH397" s="26"/>
      <c r="CI397" s="26"/>
      <c r="CJ397" s="26"/>
      <c r="CK397" s="26"/>
      <c r="CL397" s="26"/>
      <c r="CM397" s="26"/>
      <c r="CN397" s="26"/>
      <c r="CO397" s="26"/>
      <c r="CP397" s="26"/>
      <c r="CQ397" s="26"/>
      <c r="CR397" s="26"/>
      <c r="CS397" s="26"/>
      <c r="CT397" s="26"/>
      <c r="CU397" s="26"/>
      <c r="CV397" s="26"/>
      <c r="CW397" s="26"/>
      <c r="CX397" s="26"/>
      <c r="CY397" s="26"/>
      <c r="CZ397" s="26"/>
      <c r="DA397" s="26"/>
      <c r="DB397" s="26"/>
      <c r="DC397" s="26"/>
      <c r="DD397" s="26"/>
    </row>
    <row r="398">
      <c r="A398" s="48"/>
      <c r="B398" s="38"/>
      <c r="C398" s="20"/>
      <c r="D398" s="20"/>
      <c r="E398" s="38"/>
      <c r="F398" s="26"/>
      <c r="G398" s="26"/>
      <c r="H398" s="25"/>
      <c r="I398" s="25"/>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c r="CG398" s="26"/>
      <c r="CH398" s="26"/>
      <c r="CI398" s="26"/>
      <c r="CJ398" s="26"/>
      <c r="CK398" s="26"/>
      <c r="CL398" s="26"/>
      <c r="CM398" s="26"/>
      <c r="CN398" s="26"/>
      <c r="CO398" s="26"/>
      <c r="CP398" s="26"/>
      <c r="CQ398" s="26"/>
      <c r="CR398" s="26"/>
      <c r="CS398" s="26"/>
      <c r="CT398" s="26"/>
      <c r="CU398" s="26"/>
      <c r="CV398" s="26"/>
      <c r="CW398" s="26"/>
      <c r="CX398" s="26"/>
      <c r="CY398" s="26"/>
      <c r="CZ398" s="26"/>
      <c r="DA398" s="26"/>
      <c r="DB398" s="26"/>
      <c r="DC398" s="26"/>
      <c r="DD398" s="26"/>
    </row>
    <row r="399" ht="21.75" customHeight="1">
      <c r="A399" s="48"/>
      <c r="B399" s="38"/>
      <c r="C399" s="20"/>
      <c r="D399" s="20"/>
      <c r="E399" s="20"/>
      <c r="F399" s="26"/>
      <c r="G399" s="26"/>
      <c r="H399" s="25"/>
      <c r="I399" s="25"/>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c r="CG399" s="26"/>
      <c r="CH399" s="26"/>
      <c r="CI399" s="26"/>
      <c r="CJ399" s="26"/>
      <c r="CK399" s="26"/>
      <c r="CL399" s="26"/>
      <c r="CM399" s="26"/>
      <c r="CN399" s="26"/>
      <c r="CO399" s="26"/>
      <c r="CP399" s="26"/>
      <c r="CQ399" s="26"/>
      <c r="CR399" s="26"/>
      <c r="CS399" s="26"/>
      <c r="CT399" s="26"/>
      <c r="CU399" s="26"/>
      <c r="CV399" s="26"/>
      <c r="CW399" s="26"/>
      <c r="CX399" s="26"/>
      <c r="CY399" s="26"/>
      <c r="CZ399" s="26"/>
      <c r="DA399" s="26"/>
      <c r="DB399" s="26"/>
      <c r="DC399" s="26"/>
      <c r="DD399" s="26"/>
    </row>
    <row r="400">
      <c r="A400" s="48"/>
      <c r="B400" s="38"/>
      <c r="C400" s="49"/>
      <c r="D400" s="49"/>
      <c r="E400" s="38"/>
      <c r="F400" s="26"/>
      <c r="G400" s="26"/>
      <c r="H400" s="25"/>
      <c r="I400" s="25"/>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c r="CG400" s="26"/>
      <c r="CH400" s="26"/>
      <c r="CI400" s="26"/>
      <c r="CJ400" s="26"/>
      <c r="CK400" s="26"/>
      <c r="CL400" s="26"/>
      <c r="CM400" s="26"/>
      <c r="CN400" s="26"/>
      <c r="CO400" s="26"/>
      <c r="CP400" s="26"/>
      <c r="CQ400" s="26"/>
      <c r="CR400" s="26"/>
      <c r="CS400" s="26"/>
      <c r="CT400" s="26"/>
      <c r="CU400" s="26"/>
      <c r="CV400" s="26"/>
      <c r="CW400" s="26"/>
      <c r="CX400" s="26"/>
      <c r="CY400" s="26"/>
      <c r="CZ400" s="26"/>
      <c r="DA400" s="26"/>
      <c r="DB400" s="26"/>
      <c r="DC400" s="26"/>
      <c r="DD400" s="26"/>
    </row>
    <row r="401">
      <c r="A401" s="48"/>
      <c r="B401" s="38"/>
      <c r="C401" s="49"/>
      <c r="D401" s="49"/>
      <c r="E401" s="38"/>
      <c r="F401" s="26"/>
      <c r="G401" s="26"/>
      <c r="H401" s="25"/>
      <c r="I401" s="25"/>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c r="CG401" s="26"/>
      <c r="CH401" s="26"/>
      <c r="CI401" s="26"/>
      <c r="CJ401" s="26"/>
      <c r="CK401" s="26"/>
      <c r="CL401" s="26"/>
      <c r="CM401" s="26"/>
      <c r="CN401" s="26"/>
      <c r="CO401" s="26"/>
      <c r="CP401" s="26"/>
      <c r="CQ401" s="26"/>
      <c r="CR401" s="26"/>
      <c r="CS401" s="26"/>
      <c r="CT401" s="26"/>
      <c r="CU401" s="26"/>
      <c r="CV401" s="26"/>
      <c r="CW401" s="26"/>
      <c r="CX401" s="26"/>
      <c r="CY401" s="26"/>
      <c r="CZ401" s="26"/>
      <c r="DA401" s="26"/>
      <c r="DB401" s="26"/>
      <c r="DC401" s="26"/>
      <c r="DD401" s="26"/>
    </row>
    <row r="402">
      <c r="A402" s="48"/>
      <c r="B402" s="38"/>
      <c r="C402" s="49"/>
      <c r="D402" s="49"/>
      <c r="E402" s="38"/>
      <c r="F402" s="26"/>
      <c r="G402" s="26"/>
      <c r="H402" s="25"/>
      <c r="I402" s="25"/>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c r="CG402" s="26"/>
      <c r="CH402" s="26"/>
      <c r="CI402" s="26"/>
      <c r="CJ402" s="26"/>
      <c r="CK402" s="26"/>
      <c r="CL402" s="26"/>
      <c r="CM402" s="26"/>
      <c r="CN402" s="26"/>
      <c r="CO402" s="26"/>
      <c r="CP402" s="26"/>
      <c r="CQ402" s="26"/>
      <c r="CR402" s="26"/>
      <c r="CS402" s="26"/>
      <c r="CT402" s="26"/>
      <c r="CU402" s="26"/>
      <c r="CV402" s="26"/>
      <c r="CW402" s="26"/>
      <c r="CX402" s="26"/>
      <c r="CY402" s="26"/>
      <c r="CZ402" s="26"/>
      <c r="DA402" s="26"/>
      <c r="DB402" s="26"/>
      <c r="DC402" s="26"/>
      <c r="DD402" s="26"/>
    </row>
    <row r="403">
      <c r="A403" s="48"/>
      <c r="B403" s="38"/>
      <c r="C403" s="49"/>
      <c r="D403" s="49"/>
      <c r="E403" s="38"/>
      <c r="F403" s="26"/>
      <c r="G403" s="26"/>
      <c r="H403" s="25"/>
      <c r="I403" s="25"/>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c r="CG403" s="26"/>
      <c r="CH403" s="26"/>
      <c r="CI403" s="26"/>
      <c r="CJ403" s="26"/>
      <c r="CK403" s="26"/>
      <c r="CL403" s="26"/>
      <c r="CM403" s="26"/>
      <c r="CN403" s="26"/>
      <c r="CO403" s="26"/>
      <c r="CP403" s="26"/>
      <c r="CQ403" s="26"/>
      <c r="CR403" s="26"/>
      <c r="CS403" s="26"/>
      <c r="CT403" s="26"/>
      <c r="CU403" s="26"/>
      <c r="CV403" s="26"/>
      <c r="CW403" s="26"/>
      <c r="CX403" s="26"/>
      <c r="CY403" s="26"/>
      <c r="CZ403" s="26"/>
      <c r="DA403" s="26"/>
      <c r="DB403" s="26"/>
      <c r="DC403" s="26"/>
      <c r="DD403" s="26"/>
    </row>
    <row r="404">
      <c r="A404" s="48"/>
      <c r="B404" s="38"/>
      <c r="C404" s="49"/>
      <c r="D404" s="49"/>
      <c r="E404" s="20"/>
      <c r="F404" s="26"/>
      <c r="G404" s="26"/>
      <c r="H404" s="25"/>
      <c r="I404" s="25"/>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c r="CG404" s="26"/>
      <c r="CH404" s="26"/>
      <c r="CI404" s="26"/>
      <c r="CJ404" s="26"/>
      <c r="CK404" s="26"/>
      <c r="CL404" s="26"/>
      <c r="CM404" s="26"/>
      <c r="CN404" s="26"/>
      <c r="CO404" s="26"/>
      <c r="CP404" s="26"/>
      <c r="CQ404" s="26"/>
      <c r="CR404" s="26"/>
      <c r="CS404" s="26"/>
      <c r="CT404" s="26"/>
      <c r="CU404" s="26"/>
      <c r="CV404" s="26"/>
      <c r="CW404" s="26"/>
      <c r="CX404" s="26"/>
      <c r="CY404" s="26"/>
      <c r="CZ404" s="26"/>
      <c r="DA404" s="26"/>
      <c r="DB404" s="26"/>
      <c r="DC404" s="26"/>
      <c r="DD404" s="26"/>
    </row>
    <row r="405">
      <c r="A405" s="48"/>
      <c r="B405" s="38"/>
      <c r="C405" s="49"/>
      <c r="D405" s="49"/>
      <c r="E405" s="38"/>
      <c r="F405" s="26"/>
      <c r="G405" s="26"/>
      <c r="H405" s="25"/>
      <c r="I405" s="25"/>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c r="CG405" s="26"/>
      <c r="CH405" s="26"/>
      <c r="CI405" s="26"/>
      <c r="CJ405" s="26"/>
      <c r="CK405" s="26"/>
      <c r="CL405" s="26"/>
      <c r="CM405" s="26"/>
      <c r="CN405" s="26"/>
      <c r="CO405" s="26"/>
      <c r="CP405" s="26"/>
      <c r="CQ405" s="26"/>
      <c r="CR405" s="26"/>
      <c r="CS405" s="26"/>
      <c r="CT405" s="26"/>
      <c r="CU405" s="26"/>
      <c r="CV405" s="26"/>
      <c r="CW405" s="26"/>
      <c r="CX405" s="26"/>
      <c r="CY405" s="26"/>
      <c r="CZ405" s="26"/>
      <c r="DA405" s="26"/>
      <c r="DB405" s="26"/>
      <c r="DC405" s="26"/>
      <c r="DD405" s="26"/>
    </row>
    <row r="406" ht="15.75" customHeight="1">
      <c r="A406" s="48"/>
      <c r="B406" s="38"/>
      <c r="C406" s="49"/>
      <c r="D406" s="49"/>
      <c r="E406" s="38"/>
      <c r="F406" s="26"/>
      <c r="G406" s="26"/>
      <c r="H406" s="25"/>
      <c r="I406" s="25"/>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c r="CR406" s="26"/>
      <c r="CS406" s="26"/>
      <c r="CT406" s="26"/>
      <c r="CU406" s="26"/>
      <c r="CV406" s="26"/>
      <c r="CW406" s="26"/>
      <c r="CX406" s="26"/>
      <c r="CY406" s="26"/>
      <c r="CZ406" s="26"/>
      <c r="DA406" s="26"/>
      <c r="DB406" s="26"/>
      <c r="DC406" s="26"/>
      <c r="DD406" s="26"/>
    </row>
    <row r="407" ht="22.5" customHeight="1">
      <c r="A407" s="48"/>
      <c r="B407" s="38"/>
      <c r="C407" s="49"/>
      <c r="D407" s="49"/>
      <c r="E407" s="38"/>
      <c r="F407" s="26"/>
      <c r="G407" s="26"/>
      <c r="H407" s="25"/>
      <c r="I407" s="25"/>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c r="CG407" s="26"/>
      <c r="CH407" s="26"/>
      <c r="CI407" s="26"/>
      <c r="CJ407" s="26"/>
      <c r="CK407" s="26"/>
      <c r="CL407" s="26"/>
      <c r="CM407" s="26"/>
      <c r="CN407" s="26"/>
      <c r="CO407" s="26"/>
      <c r="CP407" s="26"/>
      <c r="CQ407" s="26"/>
      <c r="CR407" s="26"/>
      <c r="CS407" s="26"/>
      <c r="CT407" s="26"/>
      <c r="CU407" s="26"/>
      <c r="CV407" s="26"/>
      <c r="CW407" s="26"/>
      <c r="CX407" s="26"/>
      <c r="CY407" s="26"/>
      <c r="CZ407" s="26"/>
      <c r="DA407" s="26"/>
      <c r="DB407" s="26"/>
      <c r="DC407" s="26"/>
      <c r="DD407" s="26"/>
    </row>
    <row r="408" ht="19.5" customHeight="1">
      <c r="A408" s="48"/>
      <c r="B408" s="38"/>
      <c r="C408" s="49"/>
      <c r="D408" s="49"/>
      <c r="E408" s="38"/>
      <c r="F408" s="26"/>
      <c r="G408" s="26"/>
      <c r="H408" s="25"/>
      <c r="I408" s="25"/>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c r="CG408" s="26"/>
      <c r="CH408" s="26"/>
      <c r="CI408" s="26"/>
      <c r="CJ408" s="26"/>
      <c r="CK408" s="26"/>
      <c r="CL408" s="26"/>
      <c r="CM408" s="26"/>
      <c r="CN408" s="26"/>
      <c r="CO408" s="26"/>
      <c r="CP408" s="26"/>
      <c r="CQ408" s="26"/>
      <c r="CR408" s="26"/>
      <c r="CS408" s="26"/>
      <c r="CT408" s="26"/>
      <c r="CU408" s="26"/>
      <c r="CV408" s="26"/>
      <c r="CW408" s="26"/>
      <c r="CX408" s="26"/>
      <c r="CY408" s="26"/>
      <c r="CZ408" s="26"/>
      <c r="DA408" s="26"/>
      <c r="DB408" s="26"/>
      <c r="DC408" s="26"/>
      <c r="DD408" s="26"/>
    </row>
    <row r="409" ht="19.5" customHeight="1">
      <c r="A409" s="48"/>
      <c r="B409" s="38"/>
      <c r="C409" s="20"/>
      <c r="D409" s="20"/>
      <c r="E409" s="38"/>
      <c r="F409" s="26"/>
      <c r="G409" s="26"/>
      <c r="H409" s="25"/>
      <c r="I409" s="25"/>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c r="CG409" s="26"/>
      <c r="CH409" s="26"/>
      <c r="CI409" s="26"/>
      <c r="CJ409" s="26"/>
      <c r="CK409" s="26"/>
      <c r="CL409" s="26"/>
      <c r="CM409" s="26"/>
      <c r="CN409" s="26"/>
      <c r="CO409" s="26"/>
      <c r="CP409" s="26"/>
      <c r="CQ409" s="26"/>
      <c r="CR409" s="26"/>
      <c r="CS409" s="26"/>
      <c r="CT409" s="26"/>
      <c r="CU409" s="26"/>
      <c r="CV409" s="26"/>
      <c r="CW409" s="26"/>
      <c r="CX409" s="26"/>
      <c r="CY409" s="26"/>
      <c r="CZ409" s="26"/>
      <c r="DA409" s="26"/>
      <c r="DB409" s="26"/>
      <c r="DC409" s="26"/>
      <c r="DD409" s="26"/>
    </row>
    <row r="410" ht="19.5" customHeight="1">
      <c r="A410" s="48"/>
      <c r="B410" s="38"/>
      <c r="C410" s="20"/>
      <c r="D410" s="20"/>
      <c r="E410" s="38"/>
      <c r="F410" s="26"/>
      <c r="G410" s="26"/>
      <c r="H410" s="25"/>
      <c r="I410" s="25"/>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c r="CR410" s="26"/>
      <c r="CS410" s="26"/>
      <c r="CT410" s="26"/>
      <c r="CU410" s="26"/>
      <c r="CV410" s="26"/>
      <c r="CW410" s="26"/>
      <c r="CX410" s="26"/>
      <c r="CY410" s="26"/>
      <c r="CZ410" s="26"/>
      <c r="DA410" s="26"/>
      <c r="DB410" s="26"/>
      <c r="DC410" s="26"/>
      <c r="DD410" s="26"/>
    </row>
    <row r="411">
      <c r="A411" s="48"/>
      <c r="B411" s="38"/>
      <c r="C411" s="20"/>
      <c r="D411" s="20"/>
      <c r="E411" s="38"/>
      <c r="F411" s="26"/>
      <c r="G411" s="26"/>
      <c r="H411" s="25"/>
      <c r="I411" s="25"/>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c r="CG411" s="26"/>
      <c r="CH411" s="26"/>
      <c r="CI411" s="26"/>
      <c r="CJ411" s="26"/>
      <c r="CK411" s="26"/>
      <c r="CL411" s="26"/>
      <c r="CM411" s="26"/>
      <c r="CN411" s="26"/>
      <c r="CO411" s="26"/>
      <c r="CP411" s="26"/>
      <c r="CQ411" s="26"/>
      <c r="CR411" s="26"/>
      <c r="CS411" s="26"/>
      <c r="CT411" s="26"/>
      <c r="CU411" s="26"/>
      <c r="CV411" s="26"/>
      <c r="CW411" s="26"/>
      <c r="CX411" s="26"/>
      <c r="CY411" s="26"/>
      <c r="CZ411" s="26"/>
      <c r="DA411" s="26"/>
      <c r="DB411" s="26"/>
      <c r="DC411" s="26"/>
      <c r="DD411" s="26"/>
    </row>
    <row r="412">
      <c r="A412" s="48"/>
      <c r="B412" s="38"/>
      <c r="C412" s="20"/>
      <c r="D412" s="20"/>
      <c r="E412" s="38"/>
      <c r="F412" s="26"/>
      <c r="G412" s="26"/>
      <c r="H412" s="25"/>
      <c r="I412" s="25"/>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c r="CG412" s="26"/>
      <c r="CH412" s="26"/>
      <c r="CI412" s="26"/>
      <c r="CJ412" s="26"/>
      <c r="CK412" s="26"/>
      <c r="CL412" s="26"/>
      <c r="CM412" s="26"/>
      <c r="CN412" s="26"/>
      <c r="CO412" s="26"/>
      <c r="CP412" s="26"/>
      <c r="CQ412" s="26"/>
      <c r="CR412" s="26"/>
      <c r="CS412" s="26"/>
      <c r="CT412" s="26"/>
      <c r="CU412" s="26"/>
      <c r="CV412" s="26"/>
      <c r="CW412" s="26"/>
      <c r="CX412" s="26"/>
      <c r="CY412" s="26"/>
      <c r="CZ412" s="26"/>
      <c r="DA412" s="26"/>
      <c r="DB412" s="26"/>
      <c r="DC412" s="26"/>
      <c r="DD412" s="26"/>
    </row>
    <row r="413">
      <c r="A413" s="48"/>
      <c r="B413" s="38"/>
      <c r="C413" s="20"/>
      <c r="D413" s="20"/>
      <c r="E413" s="38"/>
      <c r="F413" s="26"/>
      <c r="G413" s="26"/>
      <c r="H413" s="25"/>
      <c r="I413" s="25"/>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c r="CD413" s="26"/>
      <c r="CE413" s="26"/>
      <c r="CF413" s="26"/>
      <c r="CG413" s="26"/>
      <c r="CH413" s="26"/>
      <c r="CI413" s="26"/>
      <c r="CJ413" s="26"/>
      <c r="CK413" s="26"/>
      <c r="CL413" s="26"/>
      <c r="CM413" s="26"/>
      <c r="CN413" s="26"/>
      <c r="CO413" s="26"/>
      <c r="CP413" s="26"/>
      <c r="CQ413" s="26"/>
      <c r="CR413" s="26"/>
      <c r="CS413" s="26"/>
      <c r="CT413" s="26"/>
      <c r="CU413" s="26"/>
      <c r="CV413" s="26"/>
      <c r="CW413" s="26"/>
      <c r="CX413" s="26"/>
      <c r="CY413" s="26"/>
      <c r="CZ413" s="26"/>
      <c r="DA413" s="26"/>
      <c r="DB413" s="26"/>
      <c r="DC413" s="26"/>
      <c r="DD413" s="26"/>
    </row>
    <row r="414">
      <c r="A414" s="48"/>
      <c r="B414" s="38"/>
      <c r="C414" s="20"/>
      <c r="D414" s="20"/>
      <c r="E414" s="38"/>
      <c r="F414" s="26"/>
      <c r="G414" s="26"/>
      <c r="H414" s="25"/>
      <c r="I414" s="25"/>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c r="CG414" s="26"/>
      <c r="CH414" s="26"/>
      <c r="CI414" s="26"/>
      <c r="CJ414" s="26"/>
      <c r="CK414" s="26"/>
      <c r="CL414" s="26"/>
      <c r="CM414" s="26"/>
      <c r="CN414" s="26"/>
      <c r="CO414" s="26"/>
      <c r="CP414" s="26"/>
      <c r="CQ414" s="26"/>
      <c r="CR414" s="26"/>
      <c r="CS414" s="26"/>
      <c r="CT414" s="26"/>
      <c r="CU414" s="26"/>
      <c r="CV414" s="26"/>
      <c r="CW414" s="26"/>
      <c r="CX414" s="26"/>
      <c r="CY414" s="26"/>
      <c r="CZ414" s="26"/>
      <c r="DA414" s="26"/>
      <c r="DB414" s="26"/>
      <c r="DC414" s="26"/>
      <c r="DD414" s="26"/>
    </row>
    <row r="415">
      <c r="A415" s="48"/>
      <c r="B415" s="38"/>
      <c r="C415" s="20"/>
      <c r="D415" s="20"/>
      <c r="E415" s="38"/>
      <c r="F415" s="26"/>
      <c r="G415" s="26"/>
      <c r="H415" s="25"/>
      <c r="I415" s="25"/>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c r="CG415" s="26"/>
      <c r="CH415" s="26"/>
      <c r="CI415" s="26"/>
      <c r="CJ415" s="26"/>
      <c r="CK415" s="26"/>
      <c r="CL415" s="26"/>
      <c r="CM415" s="26"/>
      <c r="CN415" s="26"/>
      <c r="CO415" s="26"/>
      <c r="CP415" s="26"/>
      <c r="CQ415" s="26"/>
      <c r="CR415" s="26"/>
      <c r="CS415" s="26"/>
      <c r="CT415" s="26"/>
      <c r="CU415" s="26"/>
      <c r="CV415" s="26"/>
      <c r="CW415" s="26"/>
      <c r="CX415" s="26"/>
      <c r="CY415" s="26"/>
      <c r="CZ415" s="26"/>
      <c r="DA415" s="26"/>
      <c r="DB415" s="26"/>
      <c r="DC415" s="26"/>
      <c r="DD415" s="26"/>
    </row>
    <row r="416">
      <c r="A416" s="48"/>
      <c r="B416" s="38"/>
      <c r="C416" s="20"/>
      <c r="D416" s="20"/>
      <c r="E416" s="38"/>
      <c r="F416" s="26"/>
      <c r="G416" s="26"/>
      <c r="H416" s="25"/>
      <c r="I416" s="25"/>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c r="CO416" s="26"/>
      <c r="CP416" s="26"/>
      <c r="CQ416" s="26"/>
      <c r="CR416" s="26"/>
      <c r="CS416" s="26"/>
      <c r="CT416" s="26"/>
      <c r="CU416" s="26"/>
      <c r="CV416" s="26"/>
      <c r="CW416" s="26"/>
      <c r="CX416" s="26"/>
      <c r="CY416" s="26"/>
      <c r="CZ416" s="26"/>
      <c r="DA416" s="26"/>
      <c r="DB416" s="26"/>
      <c r="DC416" s="26"/>
      <c r="DD416" s="26"/>
    </row>
    <row r="417">
      <c r="A417" s="48"/>
      <c r="B417" s="38"/>
      <c r="C417" s="20"/>
      <c r="D417" s="20"/>
      <c r="E417" s="38"/>
      <c r="F417" s="26"/>
      <c r="G417" s="26"/>
      <c r="H417" s="25"/>
      <c r="I417" s="25"/>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c r="CG417" s="26"/>
      <c r="CH417" s="26"/>
      <c r="CI417" s="26"/>
      <c r="CJ417" s="26"/>
      <c r="CK417" s="26"/>
      <c r="CL417" s="26"/>
      <c r="CM417" s="26"/>
      <c r="CN417" s="26"/>
      <c r="CO417" s="26"/>
      <c r="CP417" s="26"/>
      <c r="CQ417" s="26"/>
      <c r="CR417" s="26"/>
      <c r="CS417" s="26"/>
      <c r="CT417" s="26"/>
      <c r="CU417" s="26"/>
      <c r="CV417" s="26"/>
      <c r="CW417" s="26"/>
      <c r="CX417" s="26"/>
      <c r="CY417" s="26"/>
      <c r="CZ417" s="26"/>
      <c r="DA417" s="26"/>
      <c r="DB417" s="26"/>
      <c r="DC417" s="26"/>
      <c r="DD417" s="26"/>
    </row>
    <row r="418">
      <c r="A418" s="48"/>
      <c r="B418" s="38"/>
      <c r="C418" s="20"/>
      <c r="D418" s="20"/>
      <c r="E418" s="38"/>
      <c r="F418" s="26"/>
      <c r="G418" s="26"/>
      <c r="H418" s="25"/>
      <c r="I418" s="25"/>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c r="CG418" s="26"/>
      <c r="CH418" s="26"/>
      <c r="CI418" s="26"/>
      <c r="CJ418" s="26"/>
      <c r="CK418" s="26"/>
      <c r="CL418" s="26"/>
      <c r="CM418" s="26"/>
      <c r="CN418" s="26"/>
      <c r="CO418" s="26"/>
      <c r="CP418" s="26"/>
      <c r="CQ418" s="26"/>
      <c r="CR418" s="26"/>
      <c r="CS418" s="26"/>
      <c r="CT418" s="26"/>
      <c r="CU418" s="26"/>
      <c r="CV418" s="26"/>
      <c r="CW418" s="26"/>
      <c r="CX418" s="26"/>
      <c r="CY418" s="26"/>
      <c r="CZ418" s="26"/>
      <c r="DA418" s="26"/>
      <c r="DB418" s="26"/>
      <c r="DC418" s="26"/>
      <c r="DD418" s="26"/>
    </row>
    <row r="419">
      <c r="A419" s="48"/>
      <c r="B419" s="38"/>
      <c r="C419" s="36"/>
      <c r="D419" s="36"/>
      <c r="E419" s="38"/>
      <c r="F419" s="26"/>
      <c r="G419" s="26"/>
      <c r="H419" s="25"/>
      <c r="I419" s="25"/>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c r="CG419" s="26"/>
      <c r="CH419" s="26"/>
      <c r="CI419" s="26"/>
      <c r="CJ419" s="26"/>
      <c r="CK419" s="26"/>
      <c r="CL419" s="26"/>
      <c r="CM419" s="26"/>
      <c r="CN419" s="26"/>
      <c r="CO419" s="26"/>
      <c r="CP419" s="26"/>
      <c r="CQ419" s="26"/>
      <c r="CR419" s="26"/>
      <c r="CS419" s="26"/>
      <c r="CT419" s="26"/>
      <c r="CU419" s="26"/>
      <c r="CV419" s="26"/>
      <c r="CW419" s="26"/>
      <c r="CX419" s="26"/>
      <c r="CY419" s="26"/>
      <c r="CZ419" s="26"/>
      <c r="DA419" s="26"/>
      <c r="DB419" s="26"/>
      <c r="DC419" s="26"/>
      <c r="DD419" s="26"/>
    </row>
    <row r="420">
      <c r="A420" s="48"/>
      <c r="B420" s="38"/>
      <c r="C420" s="36"/>
      <c r="D420" s="36"/>
      <c r="E420" s="38"/>
      <c r="F420" s="26"/>
      <c r="G420" s="26"/>
      <c r="H420" s="25"/>
      <c r="I420" s="25"/>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c r="CG420" s="26"/>
      <c r="CH420" s="26"/>
      <c r="CI420" s="26"/>
      <c r="CJ420" s="26"/>
      <c r="CK420" s="26"/>
      <c r="CL420" s="26"/>
      <c r="CM420" s="26"/>
      <c r="CN420" s="26"/>
      <c r="CO420" s="26"/>
      <c r="CP420" s="26"/>
      <c r="CQ420" s="26"/>
      <c r="CR420" s="26"/>
      <c r="CS420" s="26"/>
      <c r="CT420" s="26"/>
      <c r="CU420" s="26"/>
      <c r="CV420" s="26"/>
      <c r="CW420" s="26"/>
      <c r="CX420" s="26"/>
      <c r="CY420" s="26"/>
      <c r="CZ420" s="26"/>
      <c r="DA420" s="26"/>
      <c r="DB420" s="26"/>
      <c r="DC420" s="26"/>
      <c r="DD420" s="26"/>
    </row>
    <row r="421" ht="15.75" customHeight="1">
      <c r="A421" s="48"/>
      <c r="B421" s="38"/>
      <c r="C421" s="36"/>
      <c r="D421" s="36"/>
      <c r="E421" s="38"/>
      <c r="F421" s="26"/>
      <c r="G421" s="26"/>
      <c r="H421" s="25"/>
      <c r="I421" s="25"/>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c r="CD421" s="26"/>
      <c r="CE421" s="26"/>
      <c r="CF421" s="26"/>
      <c r="CG421" s="26"/>
      <c r="CH421" s="26"/>
      <c r="CI421" s="26"/>
      <c r="CJ421" s="26"/>
      <c r="CK421" s="26"/>
      <c r="CL421" s="26"/>
      <c r="CM421" s="26"/>
      <c r="CN421" s="26"/>
      <c r="CO421" s="26"/>
      <c r="CP421" s="26"/>
      <c r="CQ421" s="26"/>
      <c r="CR421" s="26"/>
      <c r="CS421" s="26"/>
      <c r="CT421" s="26"/>
      <c r="CU421" s="26"/>
      <c r="CV421" s="26"/>
      <c r="CW421" s="26"/>
      <c r="CX421" s="26"/>
      <c r="CY421" s="26"/>
      <c r="CZ421" s="26"/>
      <c r="DA421" s="26"/>
      <c r="DB421" s="26"/>
      <c r="DC421" s="26"/>
      <c r="DD421" s="26"/>
    </row>
    <row r="422">
      <c r="A422" s="48"/>
      <c r="B422" s="38"/>
      <c r="C422" s="36"/>
      <c r="D422" s="36"/>
      <c r="E422" s="38"/>
      <c r="F422" s="26"/>
      <c r="G422" s="26"/>
      <c r="H422" s="25"/>
      <c r="I422" s="25"/>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c r="CD422" s="26"/>
      <c r="CE422" s="26"/>
      <c r="CF422" s="26"/>
      <c r="CG422" s="26"/>
      <c r="CH422" s="26"/>
      <c r="CI422" s="26"/>
      <c r="CJ422" s="26"/>
      <c r="CK422" s="26"/>
      <c r="CL422" s="26"/>
      <c r="CM422" s="26"/>
      <c r="CN422" s="26"/>
      <c r="CO422" s="26"/>
      <c r="CP422" s="26"/>
      <c r="CQ422" s="26"/>
      <c r="CR422" s="26"/>
      <c r="CS422" s="26"/>
      <c r="CT422" s="26"/>
      <c r="CU422" s="26"/>
      <c r="CV422" s="26"/>
      <c r="CW422" s="26"/>
      <c r="CX422" s="26"/>
      <c r="CY422" s="26"/>
      <c r="CZ422" s="26"/>
      <c r="DA422" s="26"/>
      <c r="DB422" s="26"/>
      <c r="DC422" s="26"/>
      <c r="DD422" s="26"/>
    </row>
    <row r="423">
      <c r="A423" s="48"/>
      <c r="B423" s="38"/>
      <c r="C423" s="36"/>
      <c r="D423" s="36"/>
      <c r="E423" s="38"/>
      <c r="F423" s="26"/>
      <c r="G423" s="26"/>
      <c r="H423" s="25"/>
      <c r="I423" s="25"/>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c r="CG423" s="26"/>
      <c r="CH423" s="26"/>
      <c r="CI423" s="26"/>
      <c r="CJ423" s="26"/>
      <c r="CK423" s="26"/>
      <c r="CL423" s="26"/>
      <c r="CM423" s="26"/>
      <c r="CN423" s="26"/>
      <c r="CO423" s="26"/>
      <c r="CP423" s="26"/>
      <c r="CQ423" s="26"/>
      <c r="CR423" s="26"/>
      <c r="CS423" s="26"/>
      <c r="CT423" s="26"/>
      <c r="CU423" s="26"/>
      <c r="CV423" s="26"/>
      <c r="CW423" s="26"/>
      <c r="CX423" s="26"/>
      <c r="CY423" s="26"/>
      <c r="CZ423" s="26"/>
      <c r="DA423" s="26"/>
      <c r="DB423" s="26"/>
      <c r="DC423" s="26"/>
      <c r="DD423" s="26"/>
    </row>
    <row r="424">
      <c r="A424" s="48"/>
      <c r="B424" s="38"/>
      <c r="C424" s="36"/>
      <c r="D424" s="36"/>
      <c r="E424" s="38"/>
      <c r="F424" s="26"/>
      <c r="G424" s="26"/>
      <c r="H424" s="25"/>
      <c r="I424" s="25"/>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c r="CG424" s="26"/>
      <c r="CH424" s="26"/>
      <c r="CI424" s="26"/>
      <c r="CJ424" s="26"/>
      <c r="CK424" s="26"/>
      <c r="CL424" s="26"/>
      <c r="CM424" s="26"/>
      <c r="CN424" s="26"/>
      <c r="CO424" s="26"/>
      <c r="CP424" s="26"/>
      <c r="CQ424" s="26"/>
      <c r="CR424" s="26"/>
      <c r="CS424" s="26"/>
      <c r="CT424" s="26"/>
      <c r="CU424" s="26"/>
      <c r="CV424" s="26"/>
      <c r="CW424" s="26"/>
      <c r="CX424" s="26"/>
      <c r="CY424" s="26"/>
      <c r="CZ424" s="26"/>
      <c r="DA424" s="26"/>
      <c r="DB424" s="26"/>
      <c r="DC424" s="26"/>
      <c r="DD424" s="26"/>
    </row>
    <row r="425">
      <c r="A425" s="48"/>
      <c r="B425" s="38"/>
      <c r="C425" s="36"/>
      <c r="D425" s="36"/>
      <c r="E425" s="38"/>
      <c r="F425" s="26"/>
      <c r="G425" s="26"/>
      <c r="H425" s="25"/>
      <c r="I425" s="25"/>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c r="CG425" s="26"/>
      <c r="CH425" s="26"/>
      <c r="CI425" s="26"/>
      <c r="CJ425" s="26"/>
      <c r="CK425" s="26"/>
      <c r="CL425" s="26"/>
      <c r="CM425" s="26"/>
      <c r="CN425" s="26"/>
      <c r="CO425" s="26"/>
      <c r="CP425" s="26"/>
      <c r="CQ425" s="26"/>
      <c r="CR425" s="26"/>
      <c r="CS425" s="26"/>
      <c r="CT425" s="26"/>
      <c r="CU425" s="26"/>
      <c r="CV425" s="26"/>
      <c r="CW425" s="26"/>
      <c r="CX425" s="26"/>
      <c r="CY425" s="26"/>
      <c r="CZ425" s="26"/>
      <c r="DA425" s="26"/>
      <c r="DB425" s="26"/>
      <c r="DC425" s="26"/>
      <c r="DD425" s="26"/>
    </row>
    <row r="426">
      <c r="A426" s="48"/>
      <c r="B426" s="38"/>
      <c r="C426" s="36"/>
      <c r="D426" s="36"/>
      <c r="E426" s="38"/>
      <c r="F426" s="26"/>
      <c r="G426" s="26"/>
      <c r="H426" s="25"/>
      <c r="I426" s="25"/>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c r="CR426" s="26"/>
      <c r="CS426" s="26"/>
      <c r="CT426" s="26"/>
      <c r="CU426" s="26"/>
      <c r="CV426" s="26"/>
      <c r="CW426" s="26"/>
      <c r="CX426" s="26"/>
      <c r="CY426" s="26"/>
      <c r="CZ426" s="26"/>
      <c r="DA426" s="26"/>
      <c r="DB426" s="26"/>
      <c r="DC426" s="26"/>
      <c r="DD426" s="26"/>
    </row>
    <row r="427" ht="21.75" customHeight="1">
      <c r="A427" s="48"/>
      <c r="B427" s="38"/>
      <c r="C427" s="20"/>
      <c r="D427" s="20"/>
      <c r="E427" s="38"/>
      <c r="F427" s="26"/>
      <c r="G427" s="26"/>
      <c r="H427" s="25"/>
      <c r="I427" s="25"/>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c r="CG427" s="26"/>
      <c r="CH427" s="26"/>
      <c r="CI427" s="26"/>
      <c r="CJ427" s="26"/>
      <c r="CK427" s="26"/>
      <c r="CL427" s="26"/>
      <c r="CM427" s="26"/>
      <c r="CN427" s="26"/>
      <c r="CO427" s="26"/>
      <c r="CP427" s="26"/>
      <c r="CQ427" s="26"/>
      <c r="CR427" s="26"/>
      <c r="CS427" s="26"/>
      <c r="CT427" s="26"/>
      <c r="CU427" s="26"/>
      <c r="CV427" s="26"/>
      <c r="CW427" s="26"/>
      <c r="CX427" s="26"/>
      <c r="CY427" s="26"/>
      <c r="CZ427" s="26"/>
      <c r="DA427" s="26"/>
      <c r="DB427" s="26"/>
      <c r="DC427" s="26"/>
      <c r="DD427" s="26"/>
    </row>
    <row r="428">
      <c r="A428" s="48"/>
      <c r="B428" s="38"/>
      <c r="C428" s="49"/>
      <c r="D428" s="49"/>
      <c r="E428" s="38"/>
      <c r="F428" s="26"/>
      <c r="G428" s="26"/>
      <c r="H428" s="25"/>
      <c r="I428" s="25"/>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c r="CG428" s="26"/>
      <c r="CH428" s="26"/>
      <c r="CI428" s="26"/>
      <c r="CJ428" s="26"/>
      <c r="CK428" s="26"/>
      <c r="CL428" s="26"/>
      <c r="CM428" s="26"/>
      <c r="CN428" s="26"/>
      <c r="CO428" s="26"/>
      <c r="CP428" s="26"/>
      <c r="CQ428" s="26"/>
      <c r="CR428" s="26"/>
      <c r="CS428" s="26"/>
      <c r="CT428" s="26"/>
      <c r="CU428" s="26"/>
      <c r="CV428" s="26"/>
      <c r="CW428" s="26"/>
      <c r="CX428" s="26"/>
      <c r="CY428" s="26"/>
      <c r="CZ428" s="26"/>
      <c r="DA428" s="26"/>
      <c r="DB428" s="26"/>
      <c r="DC428" s="26"/>
      <c r="DD428" s="26"/>
    </row>
    <row r="429">
      <c r="A429" s="48"/>
      <c r="B429" s="38"/>
      <c r="C429" s="49"/>
      <c r="D429" s="49"/>
      <c r="E429" s="38"/>
      <c r="F429" s="26"/>
      <c r="G429" s="26"/>
      <c r="H429" s="25"/>
      <c r="I429" s="25"/>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c r="CD429" s="26"/>
      <c r="CE429" s="26"/>
      <c r="CF429" s="26"/>
      <c r="CG429" s="26"/>
      <c r="CH429" s="26"/>
      <c r="CI429" s="26"/>
      <c r="CJ429" s="26"/>
      <c r="CK429" s="26"/>
      <c r="CL429" s="26"/>
      <c r="CM429" s="26"/>
      <c r="CN429" s="26"/>
      <c r="CO429" s="26"/>
      <c r="CP429" s="26"/>
      <c r="CQ429" s="26"/>
      <c r="CR429" s="26"/>
      <c r="CS429" s="26"/>
      <c r="CT429" s="26"/>
      <c r="CU429" s="26"/>
      <c r="CV429" s="26"/>
      <c r="CW429" s="26"/>
      <c r="CX429" s="26"/>
      <c r="CY429" s="26"/>
      <c r="CZ429" s="26"/>
      <c r="DA429" s="26"/>
      <c r="DB429" s="26"/>
      <c r="DC429" s="26"/>
      <c r="DD429" s="26"/>
    </row>
    <row r="430">
      <c r="A430" s="48"/>
      <c r="B430" s="38"/>
      <c r="C430" s="49"/>
      <c r="D430" s="49"/>
      <c r="E430" s="38"/>
      <c r="F430" s="26"/>
      <c r="G430" s="26"/>
      <c r="H430" s="25"/>
      <c r="I430" s="25"/>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c r="CD430" s="26"/>
      <c r="CE430" s="26"/>
      <c r="CF430" s="26"/>
      <c r="CG430" s="26"/>
      <c r="CH430" s="26"/>
      <c r="CI430" s="26"/>
      <c r="CJ430" s="26"/>
      <c r="CK430" s="26"/>
      <c r="CL430" s="26"/>
      <c r="CM430" s="26"/>
      <c r="CN430" s="26"/>
      <c r="CO430" s="26"/>
      <c r="CP430" s="26"/>
      <c r="CQ430" s="26"/>
      <c r="CR430" s="26"/>
      <c r="CS430" s="26"/>
      <c r="CT430" s="26"/>
      <c r="CU430" s="26"/>
      <c r="CV430" s="26"/>
      <c r="CW430" s="26"/>
      <c r="CX430" s="26"/>
      <c r="CY430" s="26"/>
      <c r="CZ430" s="26"/>
      <c r="DA430" s="26"/>
      <c r="DB430" s="26"/>
      <c r="DC430" s="26"/>
      <c r="DD430" s="26"/>
    </row>
    <row r="431">
      <c r="A431" s="48"/>
      <c r="B431" s="38"/>
      <c r="C431" s="20"/>
      <c r="D431" s="20"/>
      <c r="E431" s="38"/>
      <c r="F431" s="26"/>
      <c r="G431" s="26"/>
      <c r="H431" s="25"/>
      <c r="I431" s="25"/>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c r="CG431" s="26"/>
      <c r="CH431" s="26"/>
      <c r="CI431" s="26"/>
      <c r="CJ431" s="26"/>
      <c r="CK431" s="26"/>
      <c r="CL431" s="26"/>
      <c r="CM431" s="26"/>
      <c r="CN431" s="26"/>
      <c r="CO431" s="26"/>
      <c r="CP431" s="26"/>
      <c r="CQ431" s="26"/>
      <c r="CR431" s="26"/>
      <c r="CS431" s="26"/>
      <c r="CT431" s="26"/>
      <c r="CU431" s="26"/>
      <c r="CV431" s="26"/>
      <c r="CW431" s="26"/>
      <c r="CX431" s="26"/>
      <c r="CY431" s="26"/>
      <c r="CZ431" s="26"/>
      <c r="DA431" s="26"/>
      <c r="DB431" s="26"/>
      <c r="DC431" s="26"/>
      <c r="DD431" s="26"/>
    </row>
    <row r="432">
      <c r="A432" s="48"/>
      <c r="B432" s="38"/>
      <c r="C432" s="20"/>
      <c r="D432" s="20"/>
      <c r="E432" s="38"/>
      <c r="F432" s="26"/>
      <c r="G432" s="26"/>
      <c r="H432" s="25"/>
      <c r="I432" s="25"/>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c r="CG432" s="26"/>
      <c r="CH432" s="26"/>
      <c r="CI432" s="26"/>
      <c r="CJ432" s="26"/>
      <c r="CK432" s="26"/>
      <c r="CL432" s="26"/>
      <c r="CM432" s="26"/>
      <c r="CN432" s="26"/>
      <c r="CO432" s="26"/>
      <c r="CP432" s="26"/>
      <c r="CQ432" s="26"/>
      <c r="CR432" s="26"/>
      <c r="CS432" s="26"/>
      <c r="CT432" s="26"/>
      <c r="CU432" s="26"/>
      <c r="CV432" s="26"/>
      <c r="CW432" s="26"/>
      <c r="CX432" s="26"/>
      <c r="CY432" s="26"/>
      <c r="CZ432" s="26"/>
      <c r="DA432" s="26"/>
      <c r="DB432" s="26"/>
      <c r="DC432" s="26"/>
      <c r="DD432" s="26"/>
    </row>
    <row r="433">
      <c r="A433" s="48"/>
      <c r="B433" s="38"/>
      <c r="C433" s="20"/>
      <c r="D433" s="20"/>
      <c r="E433" s="38"/>
      <c r="F433" s="26"/>
      <c r="G433" s="26"/>
      <c r="H433" s="25"/>
      <c r="I433" s="25"/>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c r="CG433" s="26"/>
      <c r="CH433" s="26"/>
      <c r="CI433" s="26"/>
      <c r="CJ433" s="26"/>
      <c r="CK433" s="26"/>
      <c r="CL433" s="26"/>
      <c r="CM433" s="26"/>
      <c r="CN433" s="26"/>
      <c r="CO433" s="26"/>
      <c r="CP433" s="26"/>
      <c r="CQ433" s="26"/>
      <c r="CR433" s="26"/>
      <c r="CS433" s="26"/>
      <c r="CT433" s="26"/>
      <c r="CU433" s="26"/>
      <c r="CV433" s="26"/>
      <c r="CW433" s="26"/>
      <c r="CX433" s="26"/>
      <c r="CY433" s="26"/>
      <c r="CZ433" s="26"/>
      <c r="DA433" s="26"/>
      <c r="DB433" s="26"/>
      <c r="DC433" s="26"/>
      <c r="DD433" s="26"/>
    </row>
    <row r="434">
      <c r="A434" s="48"/>
      <c r="B434" s="38"/>
      <c r="C434" s="49"/>
      <c r="D434" s="49"/>
      <c r="E434" s="38"/>
      <c r="F434" s="26"/>
      <c r="G434" s="26"/>
      <c r="H434" s="25"/>
      <c r="I434" s="25"/>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c r="CO434" s="26"/>
      <c r="CP434" s="26"/>
      <c r="CQ434" s="26"/>
      <c r="CR434" s="26"/>
      <c r="CS434" s="26"/>
      <c r="CT434" s="26"/>
      <c r="CU434" s="26"/>
      <c r="CV434" s="26"/>
      <c r="CW434" s="26"/>
      <c r="CX434" s="26"/>
      <c r="CY434" s="26"/>
      <c r="CZ434" s="26"/>
      <c r="DA434" s="26"/>
      <c r="DB434" s="26"/>
      <c r="DC434" s="26"/>
      <c r="DD434" s="26"/>
    </row>
    <row r="435">
      <c r="A435" s="48"/>
      <c r="B435" s="38"/>
      <c r="C435" s="49"/>
      <c r="D435" s="49"/>
      <c r="E435" s="38"/>
      <c r="F435" s="26"/>
      <c r="G435" s="26"/>
      <c r="H435" s="25"/>
      <c r="I435" s="25"/>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c r="CO435" s="26"/>
      <c r="CP435" s="26"/>
      <c r="CQ435" s="26"/>
      <c r="CR435" s="26"/>
      <c r="CS435" s="26"/>
      <c r="CT435" s="26"/>
      <c r="CU435" s="26"/>
      <c r="CV435" s="26"/>
      <c r="CW435" s="26"/>
      <c r="CX435" s="26"/>
      <c r="CY435" s="26"/>
      <c r="CZ435" s="26"/>
      <c r="DA435" s="26"/>
      <c r="DB435" s="26"/>
      <c r="DC435" s="26"/>
      <c r="DD435" s="26"/>
    </row>
    <row r="436">
      <c r="A436" s="48"/>
      <c r="B436" s="38"/>
      <c r="C436" s="20"/>
      <c r="D436" s="20"/>
      <c r="E436" s="38"/>
      <c r="F436" s="26"/>
      <c r="G436" s="26"/>
      <c r="H436" s="25"/>
      <c r="I436" s="25"/>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c r="CG436" s="26"/>
      <c r="CH436" s="26"/>
      <c r="CI436" s="26"/>
      <c r="CJ436" s="26"/>
      <c r="CK436" s="26"/>
      <c r="CL436" s="26"/>
      <c r="CM436" s="26"/>
      <c r="CN436" s="26"/>
      <c r="CO436" s="26"/>
      <c r="CP436" s="26"/>
      <c r="CQ436" s="26"/>
      <c r="CR436" s="26"/>
      <c r="CS436" s="26"/>
      <c r="CT436" s="26"/>
      <c r="CU436" s="26"/>
      <c r="CV436" s="26"/>
      <c r="CW436" s="26"/>
      <c r="CX436" s="26"/>
      <c r="CY436" s="26"/>
      <c r="CZ436" s="26"/>
      <c r="DA436" s="26"/>
      <c r="DB436" s="26"/>
      <c r="DC436" s="26"/>
      <c r="DD436" s="26"/>
    </row>
    <row r="437" ht="18.75" customHeight="1">
      <c r="A437" s="48"/>
      <c r="B437" s="38"/>
      <c r="C437" s="47"/>
      <c r="D437" s="47"/>
      <c r="E437" s="38"/>
      <c r="F437" s="26"/>
      <c r="G437" s="26"/>
      <c r="H437" s="25"/>
      <c r="I437" s="25"/>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c r="CG437" s="26"/>
      <c r="CH437" s="26"/>
      <c r="CI437" s="26"/>
      <c r="CJ437" s="26"/>
      <c r="CK437" s="26"/>
      <c r="CL437" s="26"/>
      <c r="CM437" s="26"/>
      <c r="CN437" s="26"/>
      <c r="CO437" s="26"/>
      <c r="CP437" s="26"/>
      <c r="CQ437" s="26"/>
      <c r="CR437" s="26"/>
      <c r="CS437" s="26"/>
      <c r="CT437" s="26"/>
      <c r="CU437" s="26"/>
      <c r="CV437" s="26"/>
      <c r="CW437" s="26"/>
      <c r="CX437" s="26"/>
      <c r="CY437" s="26"/>
      <c r="CZ437" s="26"/>
      <c r="DA437" s="26"/>
      <c r="DB437" s="26"/>
      <c r="DC437" s="26"/>
      <c r="DD437" s="26"/>
    </row>
    <row r="438" ht="15.0" customHeight="1">
      <c r="A438" s="48"/>
      <c r="B438" s="38"/>
      <c r="C438" s="47"/>
      <c r="D438" s="47"/>
      <c r="E438" s="38"/>
      <c r="F438" s="26"/>
      <c r="G438" s="26"/>
      <c r="H438" s="25"/>
      <c r="I438" s="25"/>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c r="CD438" s="26"/>
      <c r="CE438" s="26"/>
      <c r="CF438" s="26"/>
      <c r="CG438" s="26"/>
      <c r="CH438" s="26"/>
      <c r="CI438" s="26"/>
      <c r="CJ438" s="26"/>
      <c r="CK438" s="26"/>
      <c r="CL438" s="26"/>
      <c r="CM438" s="26"/>
      <c r="CN438" s="26"/>
      <c r="CO438" s="26"/>
      <c r="CP438" s="26"/>
      <c r="CQ438" s="26"/>
      <c r="CR438" s="26"/>
      <c r="CS438" s="26"/>
      <c r="CT438" s="26"/>
      <c r="CU438" s="26"/>
      <c r="CV438" s="26"/>
      <c r="CW438" s="26"/>
      <c r="CX438" s="26"/>
      <c r="CY438" s="26"/>
      <c r="CZ438" s="26"/>
      <c r="DA438" s="26"/>
      <c r="DB438" s="26"/>
      <c r="DC438" s="26"/>
      <c r="DD438" s="26"/>
    </row>
    <row r="439">
      <c r="A439" s="48"/>
      <c r="B439" s="38"/>
      <c r="C439" s="47"/>
      <c r="D439" s="47"/>
      <c r="E439" s="38"/>
      <c r="F439" s="26"/>
      <c r="G439" s="26"/>
      <c r="H439" s="25"/>
      <c r="I439" s="25"/>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c r="CD439" s="26"/>
      <c r="CE439" s="26"/>
      <c r="CF439" s="26"/>
      <c r="CG439" s="26"/>
      <c r="CH439" s="26"/>
      <c r="CI439" s="26"/>
      <c r="CJ439" s="26"/>
      <c r="CK439" s="26"/>
      <c r="CL439" s="26"/>
      <c r="CM439" s="26"/>
      <c r="CN439" s="26"/>
      <c r="CO439" s="26"/>
      <c r="CP439" s="26"/>
      <c r="CQ439" s="26"/>
      <c r="CR439" s="26"/>
      <c r="CS439" s="26"/>
      <c r="CT439" s="26"/>
      <c r="CU439" s="26"/>
      <c r="CV439" s="26"/>
      <c r="CW439" s="26"/>
      <c r="CX439" s="26"/>
      <c r="CY439" s="26"/>
      <c r="CZ439" s="26"/>
      <c r="DA439" s="26"/>
      <c r="DB439" s="26"/>
      <c r="DC439" s="26"/>
      <c r="DD439" s="26"/>
    </row>
    <row r="440">
      <c r="A440" s="48"/>
      <c r="B440" s="38"/>
      <c r="C440" s="20"/>
      <c r="D440" s="20"/>
      <c r="E440" s="38"/>
      <c r="F440" s="26"/>
      <c r="G440" s="26"/>
      <c r="H440" s="25"/>
      <c r="I440" s="25"/>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c r="CG440" s="26"/>
      <c r="CH440" s="26"/>
      <c r="CI440" s="26"/>
      <c r="CJ440" s="26"/>
      <c r="CK440" s="26"/>
      <c r="CL440" s="26"/>
      <c r="CM440" s="26"/>
      <c r="CN440" s="26"/>
      <c r="CO440" s="26"/>
      <c r="CP440" s="26"/>
      <c r="CQ440" s="26"/>
      <c r="CR440" s="26"/>
      <c r="CS440" s="26"/>
      <c r="CT440" s="26"/>
      <c r="CU440" s="26"/>
      <c r="CV440" s="26"/>
      <c r="CW440" s="26"/>
      <c r="CX440" s="26"/>
      <c r="CY440" s="26"/>
      <c r="CZ440" s="26"/>
      <c r="DA440" s="26"/>
      <c r="DB440" s="26"/>
      <c r="DC440" s="26"/>
      <c r="DD440" s="26"/>
    </row>
    <row r="441">
      <c r="A441" s="48"/>
      <c r="B441" s="38"/>
      <c r="C441" s="20"/>
      <c r="D441" s="20"/>
      <c r="E441" s="38"/>
      <c r="F441" s="26"/>
      <c r="G441" s="26"/>
      <c r="H441" s="25"/>
      <c r="I441" s="25"/>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c r="CG441" s="26"/>
      <c r="CH441" s="26"/>
      <c r="CI441" s="26"/>
      <c r="CJ441" s="26"/>
      <c r="CK441" s="26"/>
      <c r="CL441" s="26"/>
      <c r="CM441" s="26"/>
      <c r="CN441" s="26"/>
      <c r="CO441" s="26"/>
      <c r="CP441" s="26"/>
      <c r="CQ441" s="26"/>
      <c r="CR441" s="26"/>
      <c r="CS441" s="26"/>
      <c r="CT441" s="26"/>
      <c r="CU441" s="26"/>
      <c r="CV441" s="26"/>
      <c r="CW441" s="26"/>
      <c r="CX441" s="26"/>
      <c r="CY441" s="26"/>
      <c r="CZ441" s="26"/>
      <c r="DA441" s="26"/>
      <c r="DB441" s="26"/>
      <c r="DC441" s="26"/>
      <c r="DD441" s="26"/>
    </row>
    <row r="442" ht="21.75" customHeight="1">
      <c r="A442" s="48"/>
      <c r="B442" s="38"/>
      <c r="C442" s="20"/>
      <c r="D442" s="20"/>
      <c r="E442" s="38"/>
      <c r="F442" s="26"/>
      <c r="G442" s="26"/>
      <c r="H442" s="25"/>
      <c r="I442" s="25"/>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c r="CG442" s="26"/>
      <c r="CH442" s="26"/>
      <c r="CI442" s="26"/>
      <c r="CJ442" s="26"/>
      <c r="CK442" s="26"/>
      <c r="CL442" s="26"/>
      <c r="CM442" s="26"/>
      <c r="CN442" s="26"/>
      <c r="CO442" s="26"/>
      <c r="CP442" s="26"/>
      <c r="CQ442" s="26"/>
      <c r="CR442" s="26"/>
      <c r="CS442" s="26"/>
      <c r="CT442" s="26"/>
      <c r="CU442" s="26"/>
      <c r="CV442" s="26"/>
      <c r="CW442" s="26"/>
      <c r="CX442" s="26"/>
      <c r="CY442" s="26"/>
      <c r="CZ442" s="26"/>
      <c r="DA442" s="26"/>
      <c r="DB442" s="26"/>
      <c r="DC442" s="26"/>
      <c r="DD442" s="26"/>
    </row>
    <row r="443">
      <c r="A443" s="48"/>
      <c r="B443" s="38"/>
      <c r="C443" s="20"/>
      <c r="D443" s="20"/>
      <c r="E443" s="38"/>
      <c r="F443" s="26"/>
      <c r="G443" s="26"/>
      <c r="H443" s="25"/>
      <c r="I443" s="25"/>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c r="CG443" s="26"/>
      <c r="CH443" s="26"/>
      <c r="CI443" s="26"/>
      <c r="CJ443" s="26"/>
      <c r="CK443" s="26"/>
      <c r="CL443" s="26"/>
      <c r="CM443" s="26"/>
      <c r="CN443" s="26"/>
      <c r="CO443" s="26"/>
      <c r="CP443" s="26"/>
      <c r="CQ443" s="26"/>
      <c r="CR443" s="26"/>
      <c r="CS443" s="26"/>
      <c r="CT443" s="26"/>
      <c r="CU443" s="26"/>
      <c r="CV443" s="26"/>
      <c r="CW443" s="26"/>
      <c r="CX443" s="26"/>
      <c r="CY443" s="26"/>
      <c r="CZ443" s="26"/>
      <c r="DA443" s="26"/>
      <c r="DB443" s="26"/>
      <c r="DC443" s="26"/>
      <c r="DD443" s="26"/>
    </row>
    <row r="444">
      <c r="A444" s="48"/>
      <c r="B444" s="38"/>
      <c r="C444" s="20"/>
      <c r="D444" s="20"/>
      <c r="E444" s="38"/>
      <c r="F444" s="26"/>
      <c r="G444" s="26"/>
      <c r="H444" s="25"/>
      <c r="I444" s="25"/>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c r="CG444" s="26"/>
      <c r="CH444" s="26"/>
      <c r="CI444" s="26"/>
      <c r="CJ444" s="26"/>
      <c r="CK444" s="26"/>
      <c r="CL444" s="26"/>
      <c r="CM444" s="26"/>
      <c r="CN444" s="26"/>
      <c r="CO444" s="26"/>
      <c r="CP444" s="26"/>
      <c r="CQ444" s="26"/>
      <c r="CR444" s="26"/>
      <c r="CS444" s="26"/>
      <c r="CT444" s="26"/>
      <c r="CU444" s="26"/>
      <c r="CV444" s="26"/>
      <c r="CW444" s="26"/>
      <c r="CX444" s="26"/>
      <c r="CY444" s="26"/>
      <c r="CZ444" s="26"/>
      <c r="DA444" s="26"/>
      <c r="DB444" s="26"/>
      <c r="DC444" s="26"/>
      <c r="DD444" s="26"/>
    </row>
    <row r="445">
      <c r="A445" s="48"/>
      <c r="B445" s="38"/>
      <c r="C445" s="49"/>
      <c r="D445" s="49"/>
      <c r="E445" s="38"/>
      <c r="F445" s="26"/>
      <c r="G445" s="26"/>
      <c r="H445" s="25"/>
      <c r="I445" s="25"/>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c r="BR445" s="26"/>
      <c r="BS445" s="26"/>
      <c r="BT445" s="26"/>
      <c r="BU445" s="26"/>
      <c r="BV445" s="26"/>
      <c r="BW445" s="26"/>
      <c r="BX445" s="26"/>
      <c r="BY445" s="26"/>
      <c r="BZ445" s="26"/>
      <c r="CA445" s="26"/>
      <c r="CB445" s="26"/>
      <c r="CC445" s="26"/>
      <c r="CD445" s="26"/>
      <c r="CE445" s="26"/>
      <c r="CF445" s="26"/>
      <c r="CG445" s="26"/>
      <c r="CH445" s="26"/>
      <c r="CI445" s="26"/>
      <c r="CJ445" s="26"/>
      <c r="CK445" s="26"/>
      <c r="CL445" s="26"/>
      <c r="CM445" s="26"/>
      <c r="CN445" s="26"/>
      <c r="CO445" s="26"/>
      <c r="CP445" s="26"/>
      <c r="CQ445" s="26"/>
      <c r="CR445" s="26"/>
      <c r="CS445" s="26"/>
      <c r="CT445" s="26"/>
      <c r="CU445" s="26"/>
      <c r="CV445" s="26"/>
      <c r="CW445" s="26"/>
      <c r="CX445" s="26"/>
      <c r="CY445" s="26"/>
      <c r="CZ445" s="26"/>
      <c r="DA445" s="26"/>
      <c r="DB445" s="26"/>
      <c r="DC445" s="26"/>
      <c r="DD445" s="26"/>
    </row>
    <row r="446">
      <c r="A446" s="48"/>
      <c r="B446" s="38"/>
      <c r="C446" s="49"/>
      <c r="D446" s="49"/>
      <c r="E446" s="38"/>
      <c r="F446" s="26"/>
      <c r="G446" s="26"/>
      <c r="H446" s="25"/>
      <c r="I446" s="25"/>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c r="CG446" s="26"/>
      <c r="CH446" s="26"/>
      <c r="CI446" s="26"/>
      <c r="CJ446" s="26"/>
      <c r="CK446" s="26"/>
      <c r="CL446" s="26"/>
      <c r="CM446" s="26"/>
      <c r="CN446" s="26"/>
      <c r="CO446" s="26"/>
      <c r="CP446" s="26"/>
      <c r="CQ446" s="26"/>
      <c r="CR446" s="26"/>
      <c r="CS446" s="26"/>
      <c r="CT446" s="26"/>
      <c r="CU446" s="26"/>
      <c r="CV446" s="26"/>
      <c r="CW446" s="26"/>
      <c r="CX446" s="26"/>
      <c r="CY446" s="26"/>
      <c r="CZ446" s="26"/>
      <c r="DA446" s="26"/>
      <c r="DB446" s="26"/>
      <c r="DC446" s="26"/>
      <c r="DD446" s="26"/>
    </row>
    <row r="447" ht="20.25" customHeight="1">
      <c r="A447" s="48"/>
      <c r="B447" s="38"/>
      <c r="C447" s="20"/>
      <c r="D447" s="20"/>
      <c r="E447" s="38"/>
      <c r="F447" s="26"/>
      <c r="G447" s="26"/>
      <c r="H447" s="25"/>
      <c r="I447" s="25"/>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c r="CG447" s="26"/>
      <c r="CH447" s="26"/>
      <c r="CI447" s="26"/>
      <c r="CJ447" s="26"/>
      <c r="CK447" s="26"/>
      <c r="CL447" s="26"/>
      <c r="CM447" s="26"/>
      <c r="CN447" s="26"/>
      <c r="CO447" s="26"/>
      <c r="CP447" s="26"/>
      <c r="CQ447" s="26"/>
      <c r="CR447" s="26"/>
      <c r="CS447" s="26"/>
      <c r="CT447" s="26"/>
      <c r="CU447" s="26"/>
      <c r="CV447" s="26"/>
      <c r="CW447" s="26"/>
      <c r="CX447" s="26"/>
      <c r="CY447" s="26"/>
      <c r="CZ447" s="26"/>
      <c r="DA447" s="26"/>
      <c r="DB447" s="26"/>
      <c r="DC447" s="26"/>
      <c r="DD447" s="26"/>
    </row>
    <row r="448">
      <c r="A448" s="48"/>
      <c r="B448" s="38"/>
      <c r="C448" s="49"/>
      <c r="D448" s="49"/>
      <c r="E448" s="38"/>
      <c r="F448" s="26"/>
      <c r="G448" s="26"/>
      <c r="H448" s="25"/>
      <c r="I448" s="25"/>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c r="CG448" s="26"/>
      <c r="CH448" s="26"/>
      <c r="CI448" s="26"/>
      <c r="CJ448" s="26"/>
      <c r="CK448" s="26"/>
      <c r="CL448" s="26"/>
      <c r="CM448" s="26"/>
      <c r="CN448" s="26"/>
      <c r="CO448" s="26"/>
      <c r="CP448" s="26"/>
      <c r="CQ448" s="26"/>
      <c r="CR448" s="26"/>
      <c r="CS448" s="26"/>
      <c r="CT448" s="26"/>
      <c r="CU448" s="26"/>
      <c r="CV448" s="26"/>
      <c r="CW448" s="26"/>
      <c r="CX448" s="26"/>
      <c r="CY448" s="26"/>
      <c r="CZ448" s="26"/>
      <c r="DA448" s="26"/>
      <c r="DB448" s="26"/>
      <c r="DC448" s="26"/>
      <c r="DD448" s="26"/>
    </row>
    <row r="449">
      <c r="A449" s="48"/>
      <c r="B449" s="38"/>
      <c r="C449" s="49"/>
      <c r="D449" s="49"/>
      <c r="E449" s="38"/>
      <c r="F449" s="26"/>
      <c r="G449" s="26"/>
      <c r="H449" s="25"/>
      <c r="I449" s="25"/>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c r="CD449" s="26"/>
      <c r="CE449" s="26"/>
      <c r="CF449" s="26"/>
      <c r="CG449" s="26"/>
      <c r="CH449" s="26"/>
      <c r="CI449" s="26"/>
      <c r="CJ449" s="26"/>
      <c r="CK449" s="26"/>
      <c r="CL449" s="26"/>
      <c r="CM449" s="26"/>
      <c r="CN449" s="26"/>
      <c r="CO449" s="26"/>
      <c r="CP449" s="26"/>
      <c r="CQ449" s="26"/>
      <c r="CR449" s="26"/>
      <c r="CS449" s="26"/>
      <c r="CT449" s="26"/>
      <c r="CU449" s="26"/>
      <c r="CV449" s="26"/>
      <c r="CW449" s="26"/>
      <c r="CX449" s="26"/>
      <c r="CY449" s="26"/>
      <c r="CZ449" s="26"/>
      <c r="DA449" s="26"/>
      <c r="DB449" s="26"/>
      <c r="DC449" s="26"/>
      <c r="DD449" s="26"/>
    </row>
    <row r="450">
      <c r="A450" s="48"/>
      <c r="B450" s="38"/>
      <c r="C450" s="49"/>
      <c r="D450" s="49"/>
      <c r="E450" s="38"/>
      <c r="F450" s="26"/>
      <c r="G450" s="26"/>
      <c r="H450" s="25"/>
      <c r="I450" s="25"/>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c r="CG450" s="26"/>
      <c r="CH450" s="26"/>
      <c r="CI450" s="26"/>
      <c r="CJ450" s="26"/>
      <c r="CK450" s="26"/>
      <c r="CL450" s="26"/>
      <c r="CM450" s="26"/>
      <c r="CN450" s="26"/>
      <c r="CO450" s="26"/>
      <c r="CP450" s="26"/>
      <c r="CQ450" s="26"/>
      <c r="CR450" s="26"/>
      <c r="CS450" s="26"/>
      <c r="CT450" s="26"/>
      <c r="CU450" s="26"/>
      <c r="CV450" s="26"/>
      <c r="CW450" s="26"/>
      <c r="CX450" s="26"/>
      <c r="CY450" s="26"/>
      <c r="CZ450" s="26"/>
      <c r="DA450" s="26"/>
      <c r="DB450" s="26"/>
      <c r="DC450" s="26"/>
      <c r="DD450" s="26"/>
    </row>
    <row r="451">
      <c r="A451" s="48"/>
      <c r="B451" s="38"/>
      <c r="C451" s="49"/>
      <c r="D451" s="49"/>
      <c r="E451" s="38"/>
      <c r="F451" s="26"/>
      <c r="G451" s="26"/>
      <c r="H451" s="25"/>
      <c r="I451" s="25"/>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c r="CD451" s="26"/>
      <c r="CE451" s="26"/>
      <c r="CF451" s="26"/>
      <c r="CG451" s="26"/>
      <c r="CH451" s="26"/>
      <c r="CI451" s="26"/>
      <c r="CJ451" s="26"/>
      <c r="CK451" s="26"/>
      <c r="CL451" s="26"/>
      <c r="CM451" s="26"/>
      <c r="CN451" s="26"/>
      <c r="CO451" s="26"/>
      <c r="CP451" s="26"/>
      <c r="CQ451" s="26"/>
      <c r="CR451" s="26"/>
      <c r="CS451" s="26"/>
      <c r="CT451" s="26"/>
      <c r="CU451" s="26"/>
      <c r="CV451" s="26"/>
      <c r="CW451" s="26"/>
      <c r="CX451" s="26"/>
      <c r="CY451" s="26"/>
      <c r="CZ451" s="26"/>
      <c r="DA451" s="26"/>
      <c r="DB451" s="26"/>
      <c r="DC451" s="26"/>
      <c r="DD451" s="26"/>
    </row>
    <row r="452">
      <c r="A452" s="48"/>
      <c r="B452" s="38"/>
      <c r="C452" s="49"/>
      <c r="D452" s="49"/>
      <c r="E452" s="38"/>
      <c r="F452" s="26"/>
      <c r="G452" s="26"/>
      <c r="H452" s="25"/>
      <c r="I452" s="25"/>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c r="CG452" s="26"/>
      <c r="CH452" s="26"/>
      <c r="CI452" s="26"/>
      <c r="CJ452" s="26"/>
      <c r="CK452" s="26"/>
      <c r="CL452" s="26"/>
      <c r="CM452" s="26"/>
      <c r="CN452" s="26"/>
      <c r="CO452" s="26"/>
      <c r="CP452" s="26"/>
      <c r="CQ452" s="26"/>
      <c r="CR452" s="26"/>
      <c r="CS452" s="26"/>
      <c r="CT452" s="26"/>
      <c r="CU452" s="26"/>
      <c r="CV452" s="26"/>
      <c r="CW452" s="26"/>
      <c r="CX452" s="26"/>
      <c r="CY452" s="26"/>
      <c r="CZ452" s="26"/>
      <c r="DA452" s="26"/>
      <c r="DB452" s="26"/>
      <c r="DC452" s="26"/>
      <c r="DD452" s="26"/>
    </row>
    <row r="453">
      <c r="A453" s="48"/>
      <c r="B453" s="38"/>
      <c r="C453" s="49"/>
      <c r="D453" s="49"/>
      <c r="E453" s="38"/>
      <c r="F453" s="26"/>
      <c r="G453" s="26"/>
      <c r="H453" s="25"/>
      <c r="I453" s="25"/>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c r="BU453" s="26"/>
      <c r="BV453" s="26"/>
      <c r="BW453" s="26"/>
      <c r="BX453" s="26"/>
      <c r="BY453" s="26"/>
      <c r="BZ453" s="26"/>
      <c r="CA453" s="26"/>
      <c r="CB453" s="26"/>
      <c r="CC453" s="26"/>
      <c r="CD453" s="26"/>
      <c r="CE453" s="26"/>
      <c r="CF453" s="26"/>
      <c r="CG453" s="26"/>
      <c r="CH453" s="26"/>
      <c r="CI453" s="26"/>
      <c r="CJ453" s="26"/>
      <c r="CK453" s="26"/>
      <c r="CL453" s="26"/>
      <c r="CM453" s="26"/>
      <c r="CN453" s="26"/>
      <c r="CO453" s="26"/>
      <c r="CP453" s="26"/>
      <c r="CQ453" s="26"/>
      <c r="CR453" s="26"/>
      <c r="CS453" s="26"/>
      <c r="CT453" s="26"/>
      <c r="CU453" s="26"/>
      <c r="CV453" s="26"/>
      <c r="CW453" s="26"/>
      <c r="CX453" s="26"/>
      <c r="CY453" s="26"/>
      <c r="CZ453" s="26"/>
      <c r="DA453" s="26"/>
      <c r="DB453" s="26"/>
      <c r="DC453" s="26"/>
      <c r="DD453" s="26"/>
    </row>
    <row r="454" ht="18.75" customHeight="1">
      <c r="A454" s="48"/>
      <c r="B454" s="38"/>
      <c r="C454" s="49"/>
      <c r="D454" s="49"/>
      <c r="E454" s="38"/>
      <c r="F454" s="26"/>
      <c r="G454" s="26"/>
      <c r="H454" s="25"/>
      <c r="I454" s="25"/>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c r="CD454" s="26"/>
      <c r="CE454" s="26"/>
      <c r="CF454" s="26"/>
      <c r="CG454" s="26"/>
      <c r="CH454" s="26"/>
      <c r="CI454" s="26"/>
      <c r="CJ454" s="26"/>
      <c r="CK454" s="26"/>
      <c r="CL454" s="26"/>
      <c r="CM454" s="26"/>
      <c r="CN454" s="26"/>
      <c r="CO454" s="26"/>
      <c r="CP454" s="26"/>
      <c r="CQ454" s="26"/>
      <c r="CR454" s="26"/>
      <c r="CS454" s="26"/>
      <c r="CT454" s="26"/>
      <c r="CU454" s="26"/>
      <c r="CV454" s="26"/>
      <c r="CW454" s="26"/>
      <c r="CX454" s="26"/>
      <c r="CY454" s="26"/>
      <c r="CZ454" s="26"/>
      <c r="DA454" s="26"/>
      <c r="DB454" s="26"/>
      <c r="DC454" s="26"/>
      <c r="DD454" s="26"/>
    </row>
    <row r="455" ht="18.0" customHeight="1">
      <c r="A455" s="48"/>
      <c r="B455" s="38"/>
      <c r="C455" s="49"/>
      <c r="D455" s="49"/>
      <c r="E455" s="38"/>
      <c r="F455" s="26"/>
      <c r="G455" s="26"/>
      <c r="H455" s="25"/>
      <c r="I455" s="25"/>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c r="CD455" s="26"/>
      <c r="CE455" s="26"/>
      <c r="CF455" s="26"/>
      <c r="CG455" s="26"/>
      <c r="CH455" s="26"/>
      <c r="CI455" s="26"/>
      <c r="CJ455" s="26"/>
      <c r="CK455" s="26"/>
      <c r="CL455" s="26"/>
      <c r="CM455" s="26"/>
      <c r="CN455" s="26"/>
      <c r="CO455" s="26"/>
      <c r="CP455" s="26"/>
      <c r="CQ455" s="26"/>
      <c r="CR455" s="26"/>
      <c r="CS455" s="26"/>
      <c r="CT455" s="26"/>
      <c r="CU455" s="26"/>
      <c r="CV455" s="26"/>
      <c r="CW455" s="26"/>
      <c r="CX455" s="26"/>
      <c r="CY455" s="26"/>
      <c r="CZ455" s="26"/>
      <c r="DA455" s="26"/>
      <c r="DB455" s="26"/>
      <c r="DC455" s="26"/>
      <c r="DD455" s="26"/>
    </row>
    <row r="456">
      <c r="A456" s="48"/>
      <c r="B456" s="38"/>
      <c r="C456" s="49"/>
      <c r="D456" s="49"/>
      <c r="E456" s="38"/>
      <c r="F456" s="26"/>
      <c r="G456" s="26"/>
      <c r="H456" s="25"/>
      <c r="I456" s="25"/>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c r="CG456" s="26"/>
      <c r="CH456" s="26"/>
      <c r="CI456" s="26"/>
      <c r="CJ456" s="26"/>
      <c r="CK456" s="26"/>
      <c r="CL456" s="26"/>
      <c r="CM456" s="26"/>
      <c r="CN456" s="26"/>
      <c r="CO456" s="26"/>
      <c r="CP456" s="26"/>
      <c r="CQ456" s="26"/>
      <c r="CR456" s="26"/>
      <c r="CS456" s="26"/>
      <c r="CT456" s="26"/>
      <c r="CU456" s="26"/>
      <c r="CV456" s="26"/>
      <c r="CW456" s="26"/>
      <c r="CX456" s="26"/>
      <c r="CY456" s="26"/>
      <c r="CZ456" s="26"/>
      <c r="DA456" s="26"/>
      <c r="DB456" s="26"/>
      <c r="DC456" s="26"/>
      <c r="DD456" s="26"/>
    </row>
    <row r="457">
      <c r="A457" s="48"/>
      <c r="B457" s="38"/>
      <c r="C457" s="49"/>
      <c r="D457" s="49"/>
      <c r="E457" s="38"/>
      <c r="F457" s="26"/>
      <c r="G457" s="26"/>
      <c r="H457" s="25"/>
      <c r="I457" s="25"/>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c r="CG457" s="26"/>
      <c r="CH457" s="26"/>
      <c r="CI457" s="26"/>
      <c r="CJ457" s="26"/>
      <c r="CK457" s="26"/>
      <c r="CL457" s="26"/>
      <c r="CM457" s="26"/>
      <c r="CN457" s="26"/>
      <c r="CO457" s="26"/>
      <c r="CP457" s="26"/>
      <c r="CQ457" s="26"/>
      <c r="CR457" s="26"/>
      <c r="CS457" s="26"/>
      <c r="CT457" s="26"/>
      <c r="CU457" s="26"/>
      <c r="CV457" s="26"/>
      <c r="CW457" s="26"/>
      <c r="CX457" s="26"/>
      <c r="CY457" s="26"/>
      <c r="CZ457" s="26"/>
      <c r="DA457" s="26"/>
      <c r="DB457" s="26"/>
      <c r="DC457" s="26"/>
      <c r="DD457" s="26"/>
    </row>
    <row r="458">
      <c r="A458" s="48"/>
      <c r="B458" s="38"/>
      <c r="C458" s="49"/>
      <c r="D458" s="49"/>
      <c r="E458" s="38"/>
      <c r="F458" s="26"/>
      <c r="G458" s="26"/>
      <c r="H458" s="25"/>
      <c r="I458" s="25"/>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c r="BR458" s="26"/>
      <c r="BS458" s="26"/>
      <c r="BT458" s="26"/>
      <c r="BU458" s="26"/>
      <c r="BV458" s="26"/>
      <c r="BW458" s="26"/>
      <c r="BX458" s="26"/>
      <c r="BY458" s="26"/>
      <c r="BZ458" s="26"/>
      <c r="CA458" s="26"/>
      <c r="CB458" s="26"/>
      <c r="CC458" s="26"/>
      <c r="CD458" s="26"/>
      <c r="CE458" s="26"/>
      <c r="CF458" s="26"/>
      <c r="CG458" s="26"/>
      <c r="CH458" s="26"/>
      <c r="CI458" s="26"/>
      <c r="CJ458" s="26"/>
      <c r="CK458" s="26"/>
      <c r="CL458" s="26"/>
      <c r="CM458" s="26"/>
      <c r="CN458" s="26"/>
      <c r="CO458" s="26"/>
      <c r="CP458" s="26"/>
      <c r="CQ458" s="26"/>
      <c r="CR458" s="26"/>
      <c r="CS458" s="26"/>
      <c r="CT458" s="26"/>
      <c r="CU458" s="26"/>
      <c r="CV458" s="26"/>
      <c r="CW458" s="26"/>
      <c r="CX458" s="26"/>
      <c r="CY458" s="26"/>
      <c r="CZ458" s="26"/>
      <c r="DA458" s="26"/>
      <c r="DB458" s="26"/>
      <c r="DC458" s="26"/>
      <c r="DD458" s="26"/>
    </row>
    <row r="459" ht="20.25" customHeight="1">
      <c r="A459" s="48"/>
      <c r="B459" s="38"/>
      <c r="C459" s="49"/>
      <c r="D459" s="49"/>
      <c r="E459" s="38"/>
      <c r="F459" s="26"/>
      <c r="G459" s="26"/>
      <c r="H459" s="25"/>
      <c r="I459" s="25"/>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c r="BL459" s="26"/>
      <c r="BM459" s="26"/>
      <c r="BN459" s="26"/>
      <c r="BO459" s="26"/>
      <c r="BP459" s="26"/>
      <c r="BQ459" s="26"/>
      <c r="BR459" s="26"/>
      <c r="BS459" s="26"/>
      <c r="BT459" s="26"/>
      <c r="BU459" s="26"/>
      <c r="BV459" s="26"/>
      <c r="BW459" s="26"/>
      <c r="BX459" s="26"/>
      <c r="BY459" s="26"/>
      <c r="BZ459" s="26"/>
      <c r="CA459" s="26"/>
      <c r="CB459" s="26"/>
      <c r="CC459" s="26"/>
      <c r="CD459" s="26"/>
      <c r="CE459" s="26"/>
      <c r="CF459" s="26"/>
      <c r="CG459" s="26"/>
      <c r="CH459" s="26"/>
      <c r="CI459" s="26"/>
      <c r="CJ459" s="26"/>
      <c r="CK459" s="26"/>
      <c r="CL459" s="26"/>
      <c r="CM459" s="26"/>
      <c r="CN459" s="26"/>
      <c r="CO459" s="26"/>
      <c r="CP459" s="26"/>
      <c r="CQ459" s="26"/>
      <c r="CR459" s="26"/>
      <c r="CS459" s="26"/>
      <c r="CT459" s="26"/>
      <c r="CU459" s="26"/>
      <c r="CV459" s="26"/>
      <c r="CW459" s="26"/>
      <c r="CX459" s="26"/>
      <c r="CY459" s="26"/>
      <c r="CZ459" s="26"/>
      <c r="DA459" s="26"/>
      <c r="DB459" s="26"/>
      <c r="DC459" s="26"/>
      <c r="DD459" s="26"/>
    </row>
    <row r="460" ht="20.25" customHeight="1">
      <c r="A460" s="48"/>
      <c r="B460" s="38"/>
      <c r="C460" s="49"/>
      <c r="D460" s="49"/>
      <c r="E460" s="38"/>
      <c r="F460" s="26"/>
      <c r="G460" s="26"/>
      <c r="H460" s="25"/>
      <c r="I460" s="25"/>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c r="BR460" s="26"/>
      <c r="BS460" s="26"/>
      <c r="BT460" s="26"/>
      <c r="BU460" s="26"/>
      <c r="BV460" s="26"/>
      <c r="BW460" s="26"/>
      <c r="BX460" s="26"/>
      <c r="BY460" s="26"/>
      <c r="BZ460" s="26"/>
      <c r="CA460" s="26"/>
      <c r="CB460" s="26"/>
      <c r="CC460" s="26"/>
      <c r="CD460" s="26"/>
      <c r="CE460" s="26"/>
      <c r="CF460" s="26"/>
      <c r="CG460" s="26"/>
      <c r="CH460" s="26"/>
      <c r="CI460" s="26"/>
      <c r="CJ460" s="26"/>
      <c r="CK460" s="26"/>
      <c r="CL460" s="26"/>
      <c r="CM460" s="26"/>
      <c r="CN460" s="26"/>
      <c r="CO460" s="26"/>
      <c r="CP460" s="26"/>
      <c r="CQ460" s="26"/>
      <c r="CR460" s="26"/>
      <c r="CS460" s="26"/>
      <c r="CT460" s="26"/>
      <c r="CU460" s="26"/>
      <c r="CV460" s="26"/>
      <c r="CW460" s="26"/>
      <c r="CX460" s="26"/>
      <c r="CY460" s="26"/>
      <c r="CZ460" s="26"/>
      <c r="DA460" s="26"/>
      <c r="DB460" s="26"/>
      <c r="DC460" s="26"/>
      <c r="DD460" s="26"/>
    </row>
    <row r="461" ht="18.0" customHeight="1">
      <c r="A461" s="48"/>
      <c r="B461" s="38"/>
      <c r="C461" s="49"/>
      <c r="D461" s="49"/>
      <c r="E461" s="38"/>
      <c r="F461" s="26"/>
      <c r="G461" s="26"/>
      <c r="H461" s="25"/>
      <c r="I461" s="25"/>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c r="BL461" s="26"/>
      <c r="BM461" s="26"/>
      <c r="BN461" s="26"/>
      <c r="BO461" s="26"/>
      <c r="BP461" s="26"/>
      <c r="BQ461" s="26"/>
      <c r="BR461" s="26"/>
      <c r="BS461" s="26"/>
      <c r="BT461" s="26"/>
      <c r="BU461" s="26"/>
      <c r="BV461" s="26"/>
      <c r="BW461" s="26"/>
      <c r="BX461" s="26"/>
      <c r="BY461" s="26"/>
      <c r="BZ461" s="26"/>
      <c r="CA461" s="26"/>
      <c r="CB461" s="26"/>
      <c r="CC461" s="26"/>
      <c r="CD461" s="26"/>
      <c r="CE461" s="26"/>
      <c r="CF461" s="26"/>
      <c r="CG461" s="26"/>
      <c r="CH461" s="26"/>
      <c r="CI461" s="26"/>
      <c r="CJ461" s="26"/>
      <c r="CK461" s="26"/>
      <c r="CL461" s="26"/>
      <c r="CM461" s="26"/>
      <c r="CN461" s="26"/>
      <c r="CO461" s="26"/>
      <c r="CP461" s="26"/>
      <c r="CQ461" s="26"/>
      <c r="CR461" s="26"/>
      <c r="CS461" s="26"/>
      <c r="CT461" s="26"/>
      <c r="CU461" s="26"/>
      <c r="CV461" s="26"/>
      <c r="CW461" s="26"/>
      <c r="CX461" s="26"/>
      <c r="CY461" s="26"/>
      <c r="CZ461" s="26"/>
      <c r="DA461" s="26"/>
      <c r="DB461" s="26"/>
      <c r="DC461" s="26"/>
      <c r="DD461" s="26"/>
    </row>
    <row r="462" ht="20.25" customHeight="1">
      <c r="A462" s="48"/>
      <c r="B462" s="38"/>
      <c r="C462" s="49"/>
      <c r="D462" s="49"/>
      <c r="E462" s="38"/>
      <c r="F462" s="26"/>
      <c r="G462" s="26"/>
      <c r="H462" s="25"/>
      <c r="I462" s="25"/>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c r="CD462" s="26"/>
      <c r="CE462" s="26"/>
      <c r="CF462" s="26"/>
      <c r="CG462" s="26"/>
      <c r="CH462" s="26"/>
      <c r="CI462" s="26"/>
      <c r="CJ462" s="26"/>
      <c r="CK462" s="26"/>
      <c r="CL462" s="26"/>
      <c r="CM462" s="26"/>
      <c r="CN462" s="26"/>
      <c r="CO462" s="26"/>
      <c r="CP462" s="26"/>
      <c r="CQ462" s="26"/>
      <c r="CR462" s="26"/>
      <c r="CS462" s="26"/>
      <c r="CT462" s="26"/>
      <c r="CU462" s="26"/>
      <c r="CV462" s="26"/>
      <c r="CW462" s="26"/>
      <c r="CX462" s="26"/>
      <c r="CY462" s="26"/>
      <c r="CZ462" s="26"/>
      <c r="DA462" s="26"/>
      <c r="DB462" s="26"/>
      <c r="DC462" s="26"/>
      <c r="DD462" s="26"/>
    </row>
    <row r="463">
      <c r="A463" s="48"/>
      <c r="B463" s="38"/>
      <c r="C463" s="49"/>
      <c r="D463" s="49"/>
      <c r="E463" s="38"/>
      <c r="F463" s="26"/>
      <c r="G463" s="26"/>
      <c r="H463" s="25"/>
      <c r="I463" s="25"/>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c r="CD463" s="26"/>
      <c r="CE463" s="26"/>
      <c r="CF463" s="26"/>
      <c r="CG463" s="26"/>
      <c r="CH463" s="26"/>
      <c r="CI463" s="26"/>
      <c r="CJ463" s="26"/>
      <c r="CK463" s="26"/>
      <c r="CL463" s="26"/>
      <c r="CM463" s="26"/>
      <c r="CN463" s="26"/>
      <c r="CO463" s="26"/>
      <c r="CP463" s="26"/>
      <c r="CQ463" s="26"/>
      <c r="CR463" s="26"/>
      <c r="CS463" s="26"/>
      <c r="CT463" s="26"/>
      <c r="CU463" s="26"/>
      <c r="CV463" s="26"/>
      <c r="CW463" s="26"/>
      <c r="CX463" s="26"/>
      <c r="CY463" s="26"/>
      <c r="CZ463" s="26"/>
      <c r="DA463" s="26"/>
      <c r="DB463" s="26"/>
      <c r="DC463" s="26"/>
      <c r="DD463" s="26"/>
    </row>
    <row r="464">
      <c r="A464" s="48"/>
      <c r="B464" s="38"/>
      <c r="C464" s="38"/>
      <c r="D464" s="38"/>
      <c r="E464" s="38"/>
      <c r="F464" s="26"/>
      <c r="G464" s="26"/>
      <c r="H464" s="25"/>
      <c r="I464" s="25"/>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c r="BL464" s="26"/>
      <c r="BM464" s="26"/>
      <c r="BN464" s="26"/>
      <c r="BO464" s="26"/>
      <c r="BP464" s="26"/>
      <c r="BQ464" s="26"/>
      <c r="BR464" s="26"/>
      <c r="BS464" s="26"/>
      <c r="BT464" s="26"/>
      <c r="BU464" s="26"/>
      <c r="BV464" s="26"/>
      <c r="BW464" s="26"/>
      <c r="BX464" s="26"/>
      <c r="BY464" s="26"/>
      <c r="BZ464" s="26"/>
      <c r="CA464" s="26"/>
      <c r="CB464" s="26"/>
      <c r="CC464" s="26"/>
      <c r="CD464" s="26"/>
      <c r="CE464" s="26"/>
      <c r="CF464" s="26"/>
      <c r="CG464" s="26"/>
      <c r="CH464" s="26"/>
      <c r="CI464" s="26"/>
      <c r="CJ464" s="26"/>
      <c r="CK464" s="26"/>
      <c r="CL464" s="26"/>
      <c r="CM464" s="26"/>
      <c r="CN464" s="26"/>
      <c r="CO464" s="26"/>
      <c r="CP464" s="26"/>
      <c r="CQ464" s="26"/>
      <c r="CR464" s="26"/>
      <c r="CS464" s="26"/>
      <c r="CT464" s="26"/>
      <c r="CU464" s="26"/>
      <c r="CV464" s="26"/>
      <c r="CW464" s="26"/>
      <c r="CX464" s="26"/>
      <c r="CY464" s="26"/>
      <c r="CZ464" s="26"/>
      <c r="DA464" s="26"/>
      <c r="DB464" s="26"/>
      <c r="DC464" s="26"/>
      <c r="DD464" s="26"/>
    </row>
    <row r="465">
      <c r="A465" s="48"/>
      <c r="B465" s="38"/>
      <c r="C465" s="38"/>
      <c r="D465" s="38"/>
      <c r="E465" s="38"/>
      <c r="F465" s="26"/>
      <c r="G465" s="26"/>
      <c r="H465" s="25"/>
      <c r="I465" s="25"/>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c r="BL465" s="26"/>
      <c r="BM465" s="26"/>
      <c r="BN465" s="26"/>
      <c r="BO465" s="26"/>
      <c r="BP465" s="26"/>
      <c r="BQ465" s="26"/>
      <c r="BR465" s="26"/>
      <c r="BS465" s="26"/>
      <c r="BT465" s="26"/>
      <c r="BU465" s="26"/>
      <c r="BV465" s="26"/>
      <c r="BW465" s="26"/>
      <c r="BX465" s="26"/>
      <c r="BY465" s="26"/>
      <c r="BZ465" s="26"/>
      <c r="CA465" s="26"/>
      <c r="CB465" s="26"/>
      <c r="CC465" s="26"/>
      <c r="CD465" s="26"/>
      <c r="CE465" s="26"/>
      <c r="CF465" s="26"/>
      <c r="CG465" s="26"/>
      <c r="CH465" s="26"/>
      <c r="CI465" s="26"/>
      <c r="CJ465" s="26"/>
      <c r="CK465" s="26"/>
      <c r="CL465" s="26"/>
      <c r="CM465" s="26"/>
      <c r="CN465" s="26"/>
      <c r="CO465" s="26"/>
      <c r="CP465" s="26"/>
      <c r="CQ465" s="26"/>
      <c r="CR465" s="26"/>
      <c r="CS465" s="26"/>
      <c r="CT465" s="26"/>
      <c r="CU465" s="26"/>
      <c r="CV465" s="26"/>
      <c r="CW465" s="26"/>
      <c r="CX465" s="26"/>
      <c r="CY465" s="26"/>
      <c r="CZ465" s="26"/>
      <c r="DA465" s="26"/>
      <c r="DB465" s="26"/>
      <c r="DC465" s="26"/>
      <c r="DD465" s="26"/>
    </row>
    <row r="466">
      <c r="A466" s="48"/>
      <c r="B466" s="38"/>
      <c r="C466" s="50"/>
      <c r="D466" s="50"/>
      <c r="E466" s="38"/>
      <c r="F466" s="26"/>
      <c r="G466" s="26"/>
      <c r="H466" s="25"/>
      <c r="I466" s="25"/>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c r="BR466" s="26"/>
      <c r="BS466" s="26"/>
      <c r="BT466" s="26"/>
      <c r="BU466" s="26"/>
      <c r="BV466" s="26"/>
      <c r="BW466" s="26"/>
      <c r="BX466" s="26"/>
      <c r="BY466" s="26"/>
      <c r="BZ466" s="26"/>
      <c r="CA466" s="26"/>
      <c r="CB466" s="26"/>
      <c r="CC466" s="26"/>
      <c r="CD466" s="26"/>
      <c r="CE466" s="26"/>
      <c r="CF466" s="26"/>
      <c r="CG466" s="26"/>
      <c r="CH466" s="26"/>
      <c r="CI466" s="26"/>
      <c r="CJ466" s="26"/>
      <c r="CK466" s="26"/>
      <c r="CL466" s="26"/>
      <c r="CM466" s="26"/>
      <c r="CN466" s="26"/>
      <c r="CO466" s="26"/>
      <c r="CP466" s="26"/>
      <c r="CQ466" s="26"/>
      <c r="CR466" s="26"/>
      <c r="CS466" s="26"/>
      <c r="CT466" s="26"/>
      <c r="CU466" s="26"/>
      <c r="CV466" s="26"/>
      <c r="CW466" s="26"/>
      <c r="CX466" s="26"/>
      <c r="CY466" s="26"/>
      <c r="CZ466" s="26"/>
      <c r="DA466" s="26"/>
      <c r="DB466" s="26"/>
      <c r="DC466" s="26"/>
      <c r="DD466" s="26"/>
    </row>
    <row r="467">
      <c r="A467" s="48"/>
      <c r="B467" s="38"/>
      <c r="C467" s="50"/>
      <c r="D467" s="50"/>
      <c r="E467" s="38"/>
      <c r="F467" s="26"/>
      <c r="G467" s="26"/>
      <c r="H467" s="25"/>
      <c r="I467" s="25"/>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c r="BL467" s="26"/>
      <c r="BM467" s="26"/>
      <c r="BN467" s="26"/>
      <c r="BO467" s="26"/>
      <c r="BP467" s="26"/>
      <c r="BQ467" s="26"/>
      <c r="BR467" s="26"/>
      <c r="BS467" s="26"/>
      <c r="BT467" s="26"/>
      <c r="BU467" s="26"/>
      <c r="BV467" s="26"/>
      <c r="BW467" s="26"/>
      <c r="BX467" s="26"/>
      <c r="BY467" s="26"/>
      <c r="BZ467" s="26"/>
      <c r="CA467" s="26"/>
      <c r="CB467" s="26"/>
      <c r="CC467" s="26"/>
      <c r="CD467" s="26"/>
      <c r="CE467" s="26"/>
      <c r="CF467" s="26"/>
      <c r="CG467" s="26"/>
      <c r="CH467" s="26"/>
      <c r="CI467" s="26"/>
      <c r="CJ467" s="26"/>
      <c r="CK467" s="26"/>
      <c r="CL467" s="26"/>
      <c r="CM467" s="26"/>
      <c r="CN467" s="26"/>
      <c r="CO467" s="26"/>
      <c r="CP467" s="26"/>
      <c r="CQ467" s="26"/>
      <c r="CR467" s="26"/>
      <c r="CS467" s="26"/>
      <c r="CT467" s="26"/>
      <c r="CU467" s="26"/>
      <c r="CV467" s="26"/>
      <c r="CW467" s="26"/>
      <c r="CX467" s="26"/>
      <c r="CY467" s="26"/>
      <c r="CZ467" s="26"/>
      <c r="DA467" s="26"/>
      <c r="DB467" s="26"/>
      <c r="DC467" s="26"/>
      <c r="DD467" s="26"/>
    </row>
    <row r="468">
      <c r="A468" s="48"/>
      <c r="B468" s="38"/>
      <c r="C468" s="50"/>
      <c r="D468" s="50"/>
      <c r="E468" s="38"/>
      <c r="F468" s="26"/>
      <c r="G468" s="26"/>
      <c r="H468" s="25"/>
      <c r="I468" s="25"/>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c r="CA468" s="26"/>
      <c r="CB468" s="26"/>
      <c r="CC468" s="26"/>
      <c r="CD468" s="26"/>
      <c r="CE468" s="26"/>
      <c r="CF468" s="26"/>
      <c r="CG468" s="26"/>
      <c r="CH468" s="26"/>
      <c r="CI468" s="26"/>
      <c r="CJ468" s="26"/>
      <c r="CK468" s="26"/>
      <c r="CL468" s="26"/>
      <c r="CM468" s="26"/>
      <c r="CN468" s="26"/>
      <c r="CO468" s="26"/>
      <c r="CP468" s="26"/>
      <c r="CQ468" s="26"/>
      <c r="CR468" s="26"/>
      <c r="CS468" s="26"/>
      <c r="CT468" s="26"/>
      <c r="CU468" s="26"/>
      <c r="CV468" s="26"/>
      <c r="CW468" s="26"/>
      <c r="CX468" s="26"/>
      <c r="CY468" s="26"/>
      <c r="CZ468" s="26"/>
      <c r="DA468" s="26"/>
      <c r="DB468" s="26"/>
      <c r="DC468" s="26"/>
      <c r="DD468" s="26"/>
    </row>
    <row r="469">
      <c r="A469" s="48"/>
      <c r="B469" s="38"/>
      <c r="C469" s="50"/>
      <c r="D469" s="50"/>
      <c r="E469" s="38"/>
      <c r="F469" s="26"/>
      <c r="G469" s="26"/>
      <c r="H469" s="25"/>
      <c r="I469" s="25"/>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26"/>
      <c r="BQ469" s="26"/>
      <c r="BR469" s="26"/>
      <c r="BS469" s="26"/>
      <c r="BT469" s="26"/>
      <c r="BU469" s="26"/>
      <c r="BV469" s="26"/>
      <c r="BW469" s="26"/>
      <c r="BX469" s="26"/>
      <c r="BY469" s="26"/>
      <c r="BZ469" s="26"/>
      <c r="CA469" s="26"/>
      <c r="CB469" s="26"/>
      <c r="CC469" s="26"/>
      <c r="CD469" s="26"/>
      <c r="CE469" s="26"/>
      <c r="CF469" s="26"/>
      <c r="CG469" s="26"/>
      <c r="CH469" s="26"/>
      <c r="CI469" s="26"/>
      <c r="CJ469" s="26"/>
      <c r="CK469" s="26"/>
      <c r="CL469" s="26"/>
      <c r="CM469" s="26"/>
      <c r="CN469" s="26"/>
      <c r="CO469" s="26"/>
      <c r="CP469" s="26"/>
      <c r="CQ469" s="26"/>
      <c r="CR469" s="26"/>
      <c r="CS469" s="26"/>
      <c r="CT469" s="26"/>
      <c r="CU469" s="26"/>
      <c r="CV469" s="26"/>
      <c r="CW469" s="26"/>
      <c r="CX469" s="26"/>
      <c r="CY469" s="26"/>
      <c r="CZ469" s="26"/>
      <c r="DA469" s="26"/>
      <c r="DB469" s="26"/>
      <c r="DC469" s="26"/>
      <c r="DD469" s="26"/>
    </row>
    <row r="470" ht="23.25" customHeight="1">
      <c r="A470" s="48"/>
      <c r="B470" s="38"/>
      <c r="C470" s="38"/>
      <c r="D470" s="38"/>
      <c r="E470" s="38"/>
      <c r="F470" s="26"/>
      <c r="G470" s="26"/>
      <c r="H470" s="25"/>
      <c r="I470" s="25"/>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c r="BL470" s="26"/>
      <c r="BM470" s="26"/>
      <c r="BN470" s="26"/>
      <c r="BO470" s="26"/>
      <c r="BP470" s="26"/>
      <c r="BQ470" s="26"/>
      <c r="BR470" s="26"/>
      <c r="BS470" s="26"/>
      <c r="BT470" s="26"/>
      <c r="BU470" s="26"/>
      <c r="BV470" s="26"/>
      <c r="BW470" s="26"/>
      <c r="BX470" s="26"/>
      <c r="BY470" s="26"/>
      <c r="BZ470" s="26"/>
      <c r="CA470" s="26"/>
      <c r="CB470" s="26"/>
      <c r="CC470" s="26"/>
      <c r="CD470" s="26"/>
      <c r="CE470" s="26"/>
      <c r="CF470" s="26"/>
      <c r="CG470" s="26"/>
      <c r="CH470" s="26"/>
      <c r="CI470" s="26"/>
      <c r="CJ470" s="26"/>
      <c r="CK470" s="26"/>
      <c r="CL470" s="26"/>
      <c r="CM470" s="26"/>
      <c r="CN470" s="26"/>
      <c r="CO470" s="26"/>
      <c r="CP470" s="26"/>
      <c r="CQ470" s="26"/>
      <c r="CR470" s="26"/>
      <c r="CS470" s="26"/>
      <c r="CT470" s="26"/>
      <c r="CU470" s="26"/>
      <c r="CV470" s="26"/>
      <c r="CW470" s="26"/>
      <c r="CX470" s="26"/>
      <c r="CY470" s="26"/>
      <c r="CZ470" s="26"/>
      <c r="DA470" s="26"/>
      <c r="DB470" s="26"/>
      <c r="DC470" s="26"/>
      <c r="DD470" s="26"/>
    </row>
    <row r="471" ht="18.75" customHeight="1">
      <c r="A471" s="48"/>
      <c r="B471" s="38"/>
      <c r="C471" s="20"/>
      <c r="D471" s="20"/>
      <c r="E471" s="38"/>
      <c r="F471" s="26"/>
      <c r="G471" s="26"/>
      <c r="H471" s="25"/>
      <c r="I471" s="25"/>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c r="CA471" s="26"/>
      <c r="CB471" s="26"/>
      <c r="CC471" s="26"/>
      <c r="CD471" s="26"/>
      <c r="CE471" s="26"/>
      <c r="CF471" s="26"/>
      <c r="CG471" s="26"/>
      <c r="CH471" s="26"/>
      <c r="CI471" s="26"/>
      <c r="CJ471" s="26"/>
      <c r="CK471" s="26"/>
      <c r="CL471" s="26"/>
      <c r="CM471" s="26"/>
      <c r="CN471" s="26"/>
      <c r="CO471" s="26"/>
      <c r="CP471" s="26"/>
      <c r="CQ471" s="26"/>
      <c r="CR471" s="26"/>
      <c r="CS471" s="26"/>
      <c r="CT471" s="26"/>
      <c r="CU471" s="26"/>
      <c r="CV471" s="26"/>
      <c r="CW471" s="26"/>
      <c r="CX471" s="26"/>
      <c r="CY471" s="26"/>
      <c r="CZ471" s="26"/>
      <c r="DA471" s="26"/>
      <c r="DB471" s="26"/>
      <c r="DC471" s="26"/>
      <c r="DD471" s="26"/>
    </row>
    <row r="472">
      <c r="A472" s="48"/>
      <c r="B472" s="38"/>
      <c r="C472" s="38"/>
      <c r="D472" s="38"/>
      <c r="E472" s="38"/>
      <c r="F472" s="26"/>
      <c r="G472" s="26"/>
      <c r="H472" s="25"/>
      <c r="I472" s="25"/>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c r="BL472" s="26"/>
      <c r="BM472" s="26"/>
      <c r="BN472" s="26"/>
      <c r="BO472" s="26"/>
      <c r="BP472" s="26"/>
      <c r="BQ472" s="26"/>
      <c r="BR472" s="26"/>
      <c r="BS472" s="26"/>
      <c r="BT472" s="26"/>
      <c r="BU472" s="26"/>
      <c r="BV472" s="26"/>
      <c r="BW472" s="26"/>
      <c r="BX472" s="26"/>
      <c r="BY472" s="26"/>
      <c r="BZ472" s="26"/>
      <c r="CA472" s="26"/>
      <c r="CB472" s="26"/>
      <c r="CC472" s="26"/>
      <c r="CD472" s="26"/>
      <c r="CE472" s="26"/>
      <c r="CF472" s="26"/>
      <c r="CG472" s="26"/>
      <c r="CH472" s="26"/>
      <c r="CI472" s="26"/>
      <c r="CJ472" s="26"/>
      <c r="CK472" s="26"/>
      <c r="CL472" s="26"/>
      <c r="CM472" s="26"/>
      <c r="CN472" s="26"/>
      <c r="CO472" s="26"/>
      <c r="CP472" s="26"/>
      <c r="CQ472" s="26"/>
      <c r="CR472" s="26"/>
      <c r="CS472" s="26"/>
      <c r="CT472" s="26"/>
      <c r="CU472" s="26"/>
      <c r="CV472" s="26"/>
      <c r="CW472" s="26"/>
      <c r="CX472" s="26"/>
      <c r="CY472" s="26"/>
      <c r="CZ472" s="26"/>
      <c r="DA472" s="26"/>
      <c r="DB472" s="26"/>
      <c r="DC472" s="26"/>
      <c r="DD472" s="26"/>
    </row>
    <row r="473">
      <c r="A473" s="48"/>
      <c r="B473" s="38"/>
      <c r="C473" s="20"/>
      <c r="D473" s="20"/>
      <c r="E473" s="38"/>
      <c r="F473" s="26"/>
      <c r="G473" s="26"/>
      <c r="H473" s="25"/>
      <c r="I473" s="25"/>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c r="BL473" s="26"/>
      <c r="BM473" s="26"/>
      <c r="BN473" s="26"/>
      <c r="BO473" s="26"/>
      <c r="BP473" s="26"/>
      <c r="BQ473" s="26"/>
      <c r="BR473" s="26"/>
      <c r="BS473" s="26"/>
      <c r="BT473" s="26"/>
      <c r="BU473" s="26"/>
      <c r="BV473" s="26"/>
      <c r="BW473" s="26"/>
      <c r="BX473" s="26"/>
      <c r="BY473" s="26"/>
      <c r="BZ473" s="26"/>
      <c r="CA473" s="26"/>
      <c r="CB473" s="26"/>
      <c r="CC473" s="26"/>
      <c r="CD473" s="26"/>
      <c r="CE473" s="26"/>
      <c r="CF473" s="26"/>
      <c r="CG473" s="26"/>
      <c r="CH473" s="26"/>
      <c r="CI473" s="26"/>
      <c r="CJ473" s="26"/>
      <c r="CK473" s="26"/>
      <c r="CL473" s="26"/>
      <c r="CM473" s="26"/>
      <c r="CN473" s="26"/>
      <c r="CO473" s="26"/>
      <c r="CP473" s="26"/>
      <c r="CQ473" s="26"/>
      <c r="CR473" s="26"/>
      <c r="CS473" s="26"/>
      <c r="CT473" s="26"/>
      <c r="CU473" s="26"/>
      <c r="CV473" s="26"/>
      <c r="CW473" s="26"/>
      <c r="CX473" s="26"/>
      <c r="CY473" s="26"/>
      <c r="CZ473" s="26"/>
      <c r="DA473" s="26"/>
      <c r="DB473" s="26"/>
      <c r="DC473" s="26"/>
      <c r="DD473" s="26"/>
    </row>
    <row r="474" ht="21.0" customHeight="1">
      <c r="A474" s="48"/>
      <c r="B474" s="38"/>
      <c r="C474" s="20"/>
      <c r="D474" s="20"/>
      <c r="E474" s="38"/>
      <c r="F474" s="26"/>
      <c r="G474" s="26"/>
      <c r="H474" s="25"/>
      <c r="I474" s="25"/>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c r="BR474" s="26"/>
      <c r="BS474" s="26"/>
      <c r="BT474" s="26"/>
      <c r="BU474" s="26"/>
      <c r="BV474" s="26"/>
      <c r="BW474" s="26"/>
      <c r="BX474" s="26"/>
      <c r="BY474" s="26"/>
      <c r="BZ474" s="26"/>
      <c r="CA474" s="26"/>
      <c r="CB474" s="26"/>
      <c r="CC474" s="26"/>
      <c r="CD474" s="26"/>
      <c r="CE474" s="26"/>
      <c r="CF474" s="26"/>
      <c r="CG474" s="26"/>
      <c r="CH474" s="26"/>
      <c r="CI474" s="26"/>
      <c r="CJ474" s="26"/>
      <c r="CK474" s="26"/>
      <c r="CL474" s="26"/>
      <c r="CM474" s="26"/>
      <c r="CN474" s="26"/>
      <c r="CO474" s="26"/>
      <c r="CP474" s="26"/>
      <c r="CQ474" s="26"/>
      <c r="CR474" s="26"/>
      <c r="CS474" s="26"/>
      <c r="CT474" s="26"/>
      <c r="CU474" s="26"/>
      <c r="CV474" s="26"/>
      <c r="CW474" s="26"/>
      <c r="CX474" s="26"/>
      <c r="CY474" s="26"/>
      <c r="CZ474" s="26"/>
      <c r="DA474" s="26"/>
      <c r="DB474" s="26"/>
      <c r="DC474" s="26"/>
      <c r="DD474" s="26"/>
    </row>
    <row r="475">
      <c r="A475" s="48"/>
      <c r="B475" s="38"/>
      <c r="C475" s="20"/>
      <c r="D475" s="20"/>
      <c r="E475" s="38"/>
      <c r="F475" s="26"/>
      <c r="G475" s="26"/>
      <c r="H475" s="25"/>
      <c r="I475" s="25"/>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c r="BR475" s="26"/>
      <c r="BS475" s="26"/>
      <c r="BT475" s="26"/>
      <c r="BU475" s="26"/>
      <c r="BV475" s="26"/>
      <c r="BW475" s="26"/>
      <c r="BX475" s="26"/>
      <c r="BY475" s="26"/>
      <c r="BZ475" s="26"/>
      <c r="CA475" s="26"/>
      <c r="CB475" s="26"/>
      <c r="CC475" s="26"/>
      <c r="CD475" s="26"/>
      <c r="CE475" s="26"/>
      <c r="CF475" s="26"/>
      <c r="CG475" s="26"/>
      <c r="CH475" s="26"/>
      <c r="CI475" s="26"/>
      <c r="CJ475" s="26"/>
      <c r="CK475" s="26"/>
      <c r="CL475" s="26"/>
      <c r="CM475" s="26"/>
      <c r="CN475" s="26"/>
      <c r="CO475" s="26"/>
      <c r="CP475" s="26"/>
      <c r="CQ475" s="26"/>
      <c r="CR475" s="26"/>
      <c r="CS475" s="26"/>
      <c r="CT475" s="26"/>
      <c r="CU475" s="26"/>
      <c r="CV475" s="26"/>
      <c r="CW475" s="26"/>
      <c r="CX475" s="26"/>
      <c r="CY475" s="26"/>
      <c r="CZ475" s="26"/>
      <c r="DA475" s="26"/>
      <c r="DB475" s="26"/>
      <c r="DC475" s="26"/>
      <c r="DD475" s="26"/>
    </row>
    <row r="476">
      <c r="A476" s="48"/>
      <c r="B476" s="38"/>
      <c r="C476" s="20"/>
      <c r="D476" s="20"/>
      <c r="E476" s="38"/>
      <c r="F476" s="26"/>
      <c r="G476" s="26"/>
      <c r="H476" s="25"/>
      <c r="I476" s="25"/>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c r="CG476" s="26"/>
      <c r="CH476" s="26"/>
      <c r="CI476" s="26"/>
      <c r="CJ476" s="26"/>
      <c r="CK476" s="26"/>
      <c r="CL476" s="26"/>
      <c r="CM476" s="26"/>
      <c r="CN476" s="26"/>
      <c r="CO476" s="26"/>
      <c r="CP476" s="26"/>
      <c r="CQ476" s="26"/>
      <c r="CR476" s="26"/>
      <c r="CS476" s="26"/>
      <c r="CT476" s="26"/>
      <c r="CU476" s="26"/>
      <c r="CV476" s="26"/>
      <c r="CW476" s="26"/>
      <c r="CX476" s="26"/>
      <c r="CY476" s="26"/>
      <c r="CZ476" s="26"/>
      <c r="DA476" s="26"/>
      <c r="DB476" s="26"/>
      <c r="DC476" s="26"/>
      <c r="DD476" s="26"/>
    </row>
    <row r="477" ht="24.75" customHeight="1">
      <c r="A477" s="48"/>
      <c r="B477" s="38"/>
      <c r="C477" s="20"/>
      <c r="D477" s="20"/>
      <c r="E477" s="38"/>
      <c r="F477" s="26"/>
      <c r="G477" s="26"/>
      <c r="H477" s="25"/>
      <c r="I477" s="25"/>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c r="BL477" s="26"/>
      <c r="BM477" s="26"/>
      <c r="BN477" s="26"/>
      <c r="BO477" s="26"/>
      <c r="BP477" s="26"/>
      <c r="BQ477" s="26"/>
      <c r="BR477" s="26"/>
      <c r="BS477" s="26"/>
      <c r="BT477" s="26"/>
      <c r="BU477" s="26"/>
      <c r="BV477" s="26"/>
      <c r="BW477" s="26"/>
      <c r="BX477" s="26"/>
      <c r="BY477" s="26"/>
      <c r="BZ477" s="26"/>
      <c r="CA477" s="26"/>
      <c r="CB477" s="26"/>
      <c r="CC477" s="26"/>
      <c r="CD477" s="26"/>
      <c r="CE477" s="26"/>
      <c r="CF477" s="26"/>
      <c r="CG477" s="26"/>
      <c r="CH477" s="26"/>
      <c r="CI477" s="26"/>
      <c r="CJ477" s="26"/>
      <c r="CK477" s="26"/>
      <c r="CL477" s="26"/>
      <c r="CM477" s="26"/>
      <c r="CN477" s="26"/>
      <c r="CO477" s="26"/>
      <c r="CP477" s="26"/>
      <c r="CQ477" s="26"/>
      <c r="CR477" s="26"/>
      <c r="CS477" s="26"/>
      <c r="CT477" s="26"/>
      <c r="CU477" s="26"/>
      <c r="CV477" s="26"/>
      <c r="CW477" s="26"/>
      <c r="CX477" s="26"/>
      <c r="CY477" s="26"/>
      <c r="CZ477" s="26"/>
      <c r="DA477" s="26"/>
      <c r="DB477" s="26"/>
      <c r="DC477" s="26"/>
      <c r="DD477" s="26"/>
    </row>
    <row r="478">
      <c r="A478" s="48"/>
      <c r="B478" s="38"/>
      <c r="C478" s="20"/>
      <c r="D478" s="20"/>
      <c r="E478" s="38"/>
      <c r="F478" s="26"/>
      <c r="G478" s="26"/>
      <c r="H478" s="25"/>
      <c r="I478" s="25"/>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c r="BR478" s="26"/>
      <c r="BS478" s="26"/>
      <c r="BT478" s="26"/>
      <c r="BU478" s="26"/>
      <c r="BV478" s="26"/>
      <c r="BW478" s="26"/>
      <c r="BX478" s="26"/>
      <c r="BY478" s="26"/>
      <c r="BZ478" s="26"/>
      <c r="CA478" s="26"/>
      <c r="CB478" s="26"/>
      <c r="CC478" s="26"/>
      <c r="CD478" s="26"/>
      <c r="CE478" s="26"/>
      <c r="CF478" s="26"/>
      <c r="CG478" s="26"/>
      <c r="CH478" s="26"/>
      <c r="CI478" s="26"/>
      <c r="CJ478" s="26"/>
      <c r="CK478" s="26"/>
      <c r="CL478" s="26"/>
      <c r="CM478" s="26"/>
      <c r="CN478" s="26"/>
      <c r="CO478" s="26"/>
      <c r="CP478" s="26"/>
      <c r="CQ478" s="26"/>
      <c r="CR478" s="26"/>
      <c r="CS478" s="26"/>
      <c r="CT478" s="26"/>
      <c r="CU478" s="26"/>
      <c r="CV478" s="26"/>
      <c r="CW478" s="26"/>
      <c r="CX478" s="26"/>
      <c r="CY478" s="26"/>
      <c r="CZ478" s="26"/>
      <c r="DA478" s="26"/>
      <c r="DB478" s="26"/>
      <c r="DC478" s="26"/>
      <c r="DD478" s="26"/>
    </row>
    <row r="479" ht="15.75" customHeight="1">
      <c r="A479" s="48"/>
      <c r="B479" s="38"/>
      <c r="C479" s="38"/>
      <c r="D479" s="38"/>
      <c r="E479" s="38"/>
      <c r="F479" s="26"/>
      <c r="G479" s="26"/>
      <c r="H479" s="25"/>
      <c r="I479" s="25"/>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c r="BR479" s="26"/>
      <c r="BS479" s="26"/>
      <c r="BT479" s="26"/>
      <c r="BU479" s="26"/>
      <c r="BV479" s="26"/>
      <c r="BW479" s="26"/>
      <c r="BX479" s="26"/>
      <c r="BY479" s="26"/>
      <c r="BZ479" s="26"/>
      <c r="CA479" s="26"/>
      <c r="CB479" s="26"/>
      <c r="CC479" s="26"/>
      <c r="CD479" s="26"/>
      <c r="CE479" s="26"/>
      <c r="CF479" s="26"/>
      <c r="CG479" s="26"/>
      <c r="CH479" s="26"/>
      <c r="CI479" s="26"/>
      <c r="CJ479" s="26"/>
      <c r="CK479" s="26"/>
      <c r="CL479" s="26"/>
      <c r="CM479" s="26"/>
      <c r="CN479" s="26"/>
      <c r="CO479" s="26"/>
      <c r="CP479" s="26"/>
      <c r="CQ479" s="26"/>
      <c r="CR479" s="26"/>
      <c r="CS479" s="26"/>
      <c r="CT479" s="26"/>
      <c r="CU479" s="26"/>
      <c r="CV479" s="26"/>
      <c r="CW479" s="26"/>
      <c r="CX479" s="26"/>
      <c r="CY479" s="26"/>
      <c r="CZ479" s="26"/>
      <c r="DA479" s="26"/>
      <c r="DB479" s="26"/>
      <c r="DC479" s="26"/>
      <c r="DD479" s="26"/>
    </row>
    <row r="480">
      <c r="A480" s="48"/>
      <c r="B480" s="38"/>
      <c r="C480" s="36"/>
      <c r="D480" s="36"/>
      <c r="E480" s="38"/>
      <c r="F480" s="26"/>
      <c r="G480" s="26"/>
      <c r="H480" s="25"/>
      <c r="I480" s="25"/>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c r="BU480" s="26"/>
      <c r="BV480" s="26"/>
      <c r="BW480" s="26"/>
      <c r="BX480" s="26"/>
      <c r="BY480" s="26"/>
      <c r="BZ480" s="26"/>
      <c r="CA480" s="26"/>
      <c r="CB480" s="26"/>
      <c r="CC480" s="26"/>
      <c r="CD480" s="26"/>
      <c r="CE480" s="26"/>
      <c r="CF480" s="26"/>
      <c r="CG480" s="26"/>
      <c r="CH480" s="26"/>
      <c r="CI480" s="26"/>
      <c r="CJ480" s="26"/>
      <c r="CK480" s="26"/>
      <c r="CL480" s="26"/>
      <c r="CM480" s="26"/>
      <c r="CN480" s="26"/>
      <c r="CO480" s="26"/>
      <c r="CP480" s="26"/>
      <c r="CQ480" s="26"/>
      <c r="CR480" s="26"/>
      <c r="CS480" s="26"/>
      <c r="CT480" s="26"/>
      <c r="CU480" s="26"/>
      <c r="CV480" s="26"/>
      <c r="CW480" s="26"/>
      <c r="CX480" s="26"/>
      <c r="CY480" s="26"/>
      <c r="CZ480" s="26"/>
      <c r="DA480" s="26"/>
      <c r="DB480" s="26"/>
      <c r="DC480" s="26"/>
      <c r="DD480" s="26"/>
    </row>
    <row r="481">
      <c r="A481" s="48"/>
      <c r="B481" s="38"/>
      <c r="C481" s="36"/>
      <c r="D481" s="36"/>
      <c r="E481" s="38"/>
      <c r="F481" s="26"/>
      <c r="G481" s="26"/>
      <c r="H481" s="25"/>
      <c r="I481" s="25"/>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c r="BT481" s="26"/>
      <c r="BU481" s="26"/>
      <c r="BV481" s="26"/>
      <c r="BW481" s="26"/>
      <c r="BX481" s="26"/>
      <c r="BY481" s="26"/>
      <c r="BZ481" s="26"/>
      <c r="CA481" s="26"/>
      <c r="CB481" s="26"/>
      <c r="CC481" s="26"/>
      <c r="CD481" s="26"/>
      <c r="CE481" s="26"/>
      <c r="CF481" s="26"/>
      <c r="CG481" s="26"/>
      <c r="CH481" s="26"/>
      <c r="CI481" s="26"/>
      <c r="CJ481" s="26"/>
      <c r="CK481" s="26"/>
      <c r="CL481" s="26"/>
      <c r="CM481" s="26"/>
      <c r="CN481" s="26"/>
      <c r="CO481" s="26"/>
      <c r="CP481" s="26"/>
      <c r="CQ481" s="26"/>
      <c r="CR481" s="26"/>
      <c r="CS481" s="26"/>
      <c r="CT481" s="26"/>
      <c r="CU481" s="26"/>
      <c r="CV481" s="26"/>
      <c r="CW481" s="26"/>
      <c r="CX481" s="26"/>
      <c r="CY481" s="26"/>
      <c r="CZ481" s="26"/>
      <c r="DA481" s="26"/>
      <c r="DB481" s="26"/>
      <c r="DC481" s="26"/>
      <c r="DD481" s="26"/>
    </row>
    <row r="482">
      <c r="A482" s="48"/>
      <c r="B482" s="38"/>
      <c r="C482" s="38"/>
      <c r="D482" s="38"/>
      <c r="E482" s="38"/>
      <c r="F482" s="26"/>
      <c r="G482" s="26"/>
      <c r="H482" s="25"/>
      <c r="I482" s="25"/>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c r="BR482" s="26"/>
      <c r="BS482" s="26"/>
      <c r="BT482" s="26"/>
      <c r="BU482" s="26"/>
      <c r="BV482" s="26"/>
      <c r="BW482" s="26"/>
      <c r="BX482" s="26"/>
      <c r="BY482" s="26"/>
      <c r="BZ482" s="26"/>
      <c r="CA482" s="26"/>
      <c r="CB482" s="26"/>
      <c r="CC482" s="26"/>
      <c r="CD482" s="26"/>
      <c r="CE482" s="26"/>
      <c r="CF482" s="26"/>
      <c r="CG482" s="26"/>
      <c r="CH482" s="26"/>
      <c r="CI482" s="26"/>
      <c r="CJ482" s="26"/>
      <c r="CK482" s="26"/>
      <c r="CL482" s="26"/>
      <c r="CM482" s="26"/>
      <c r="CN482" s="26"/>
      <c r="CO482" s="26"/>
      <c r="CP482" s="26"/>
      <c r="CQ482" s="26"/>
      <c r="CR482" s="26"/>
      <c r="CS482" s="26"/>
      <c r="CT482" s="26"/>
      <c r="CU482" s="26"/>
      <c r="CV482" s="26"/>
      <c r="CW482" s="26"/>
      <c r="CX482" s="26"/>
      <c r="CY482" s="26"/>
      <c r="CZ482" s="26"/>
      <c r="DA482" s="26"/>
      <c r="DB482" s="26"/>
      <c r="DC482" s="26"/>
      <c r="DD482" s="26"/>
    </row>
    <row r="483" ht="18.0" customHeight="1">
      <c r="A483" s="48"/>
      <c r="B483" s="38"/>
      <c r="C483" s="20"/>
      <c r="D483" s="20"/>
      <c r="E483" s="20"/>
      <c r="F483" s="26"/>
      <c r="G483" s="26"/>
      <c r="H483" s="25"/>
      <c r="I483" s="25"/>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c r="BT483" s="26"/>
      <c r="BU483" s="26"/>
      <c r="BV483" s="26"/>
      <c r="BW483" s="26"/>
      <c r="BX483" s="26"/>
      <c r="BY483" s="26"/>
      <c r="BZ483" s="26"/>
      <c r="CA483" s="26"/>
      <c r="CB483" s="26"/>
      <c r="CC483" s="26"/>
      <c r="CD483" s="26"/>
      <c r="CE483" s="26"/>
      <c r="CF483" s="26"/>
      <c r="CG483" s="26"/>
      <c r="CH483" s="26"/>
      <c r="CI483" s="26"/>
      <c r="CJ483" s="26"/>
      <c r="CK483" s="26"/>
      <c r="CL483" s="26"/>
      <c r="CM483" s="26"/>
      <c r="CN483" s="26"/>
      <c r="CO483" s="26"/>
      <c r="CP483" s="26"/>
      <c r="CQ483" s="26"/>
      <c r="CR483" s="26"/>
      <c r="CS483" s="26"/>
      <c r="CT483" s="26"/>
      <c r="CU483" s="26"/>
      <c r="CV483" s="26"/>
      <c r="CW483" s="26"/>
      <c r="CX483" s="26"/>
      <c r="CY483" s="26"/>
      <c r="CZ483" s="26"/>
      <c r="DA483" s="26"/>
      <c r="DB483" s="26"/>
      <c r="DC483" s="26"/>
      <c r="DD483" s="26"/>
    </row>
    <row r="484">
      <c r="A484" s="48"/>
      <c r="B484" s="38"/>
      <c r="C484" s="20"/>
      <c r="D484" s="20"/>
      <c r="E484" s="38"/>
      <c r="F484" s="26"/>
      <c r="G484" s="26"/>
      <c r="H484" s="25"/>
      <c r="I484" s="25"/>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c r="BT484" s="26"/>
      <c r="BU484" s="26"/>
      <c r="BV484" s="26"/>
      <c r="BW484" s="26"/>
      <c r="BX484" s="26"/>
      <c r="BY484" s="26"/>
      <c r="BZ484" s="26"/>
      <c r="CA484" s="26"/>
      <c r="CB484" s="26"/>
      <c r="CC484" s="26"/>
      <c r="CD484" s="26"/>
      <c r="CE484" s="26"/>
      <c r="CF484" s="26"/>
      <c r="CG484" s="26"/>
      <c r="CH484" s="26"/>
      <c r="CI484" s="26"/>
      <c r="CJ484" s="26"/>
      <c r="CK484" s="26"/>
      <c r="CL484" s="26"/>
      <c r="CM484" s="26"/>
      <c r="CN484" s="26"/>
      <c r="CO484" s="26"/>
      <c r="CP484" s="26"/>
      <c r="CQ484" s="26"/>
      <c r="CR484" s="26"/>
      <c r="CS484" s="26"/>
      <c r="CT484" s="26"/>
      <c r="CU484" s="26"/>
      <c r="CV484" s="26"/>
      <c r="CW484" s="26"/>
      <c r="CX484" s="26"/>
      <c r="CY484" s="26"/>
      <c r="CZ484" s="26"/>
      <c r="DA484" s="26"/>
      <c r="DB484" s="26"/>
      <c r="DC484" s="26"/>
      <c r="DD484" s="26"/>
    </row>
    <row r="485">
      <c r="A485" s="48"/>
      <c r="B485" s="38"/>
      <c r="C485" s="38"/>
      <c r="D485" s="38"/>
      <c r="E485" s="38"/>
      <c r="F485" s="26"/>
      <c r="G485" s="26"/>
      <c r="H485" s="25"/>
      <c r="I485" s="25"/>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c r="BU485" s="26"/>
      <c r="BV485" s="26"/>
      <c r="BW485" s="26"/>
      <c r="BX485" s="26"/>
      <c r="BY485" s="26"/>
      <c r="BZ485" s="26"/>
      <c r="CA485" s="26"/>
      <c r="CB485" s="26"/>
      <c r="CC485" s="26"/>
      <c r="CD485" s="26"/>
      <c r="CE485" s="26"/>
      <c r="CF485" s="26"/>
      <c r="CG485" s="26"/>
      <c r="CH485" s="26"/>
      <c r="CI485" s="26"/>
      <c r="CJ485" s="26"/>
      <c r="CK485" s="26"/>
      <c r="CL485" s="26"/>
      <c r="CM485" s="26"/>
      <c r="CN485" s="26"/>
      <c r="CO485" s="26"/>
      <c r="CP485" s="26"/>
      <c r="CQ485" s="26"/>
      <c r="CR485" s="26"/>
      <c r="CS485" s="26"/>
      <c r="CT485" s="26"/>
      <c r="CU485" s="26"/>
      <c r="CV485" s="26"/>
      <c r="CW485" s="26"/>
      <c r="CX485" s="26"/>
      <c r="CY485" s="26"/>
      <c r="CZ485" s="26"/>
      <c r="DA485" s="26"/>
      <c r="DB485" s="26"/>
      <c r="DC485" s="26"/>
      <c r="DD485" s="26"/>
    </row>
    <row r="486">
      <c r="A486" s="48"/>
      <c r="B486" s="38"/>
      <c r="C486" s="38"/>
      <c r="D486" s="38"/>
      <c r="E486" s="38"/>
      <c r="F486" s="26"/>
      <c r="G486" s="26"/>
      <c r="H486" s="25"/>
      <c r="I486" s="25"/>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c r="CG486" s="26"/>
      <c r="CH486" s="26"/>
      <c r="CI486" s="26"/>
      <c r="CJ486" s="26"/>
      <c r="CK486" s="26"/>
      <c r="CL486" s="26"/>
      <c r="CM486" s="26"/>
      <c r="CN486" s="26"/>
      <c r="CO486" s="26"/>
      <c r="CP486" s="26"/>
      <c r="CQ486" s="26"/>
      <c r="CR486" s="26"/>
      <c r="CS486" s="26"/>
      <c r="CT486" s="26"/>
      <c r="CU486" s="26"/>
      <c r="CV486" s="26"/>
      <c r="CW486" s="26"/>
      <c r="CX486" s="26"/>
      <c r="CY486" s="26"/>
      <c r="CZ486" s="26"/>
      <c r="DA486" s="26"/>
      <c r="DB486" s="26"/>
      <c r="DC486" s="26"/>
      <c r="DD486" s="26"/>
    </row>
    <row r="487">
      <c r="A487" s="48"/>
      <c r="B487" s="38"/>
      <c r="C487" s="20"/>
      <c r="D487" s="20"/>
      <c r="E487" s="38"/>
      <c r="F487" s="26"/>
      <c r="G487" s="26"/>
      <c r="H487" s="25"/>
      <c r="I487" s="25"/>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c r="BR487" s="26"/>
      <c r="BS487" s="26"/>
      <c r="BT487" s="26"/>
      <c r="BU487" s="26"/>
      <c r="BV487" s="26"/>
      <c r="BW487" s="26"/>
      <c r="BX487" s="26"/>
      <c r="BY487" s="26"/>
      <c r="BZ487" s="26"/>
      <c r="CA487" s="26"/>
      <c r="CB487" s="26"/>
      <c r="CC487" s="26"/>
      <c r="CD487" s="26"/>
      <c r="CE487" s="26"/>
      <c r="CF487" s="26"/>
      <c r="CG487" s="26"/>
      <c r="CH487" s="26"/>
      <c r="CI487" s="26"/>
      <c r="CJ487" s="26"/>
      <c r="CK487" s="26"/>
      <c r="CL487" s="26"/>
      <c r="CM487" s="26"/>
      <c r="CN487" s="26"/>
      <c r="CO487" s="26"/>
      <c r="CP487" s="26"/>
      <c r="CQ487" s="26"/>
      <c r="CR487" s="26"/>
      <c r="CS487" s="26"/>
      <c r="CT487" s="26"/>
      <c r="CU487" s="26"/>
      <c r="CV487" s="26"/>
      <c r="CW487" s="26"/>
      <c r="CX487" s="26"/>
      <c r="CY487" s="26"/>
      <c r="CZ487" s="26"/>
      <c r="DA487" s="26"/>
      <c r="DB487" s="26"/>
      <c r="DC487" s="26"/>
      <c r="DD487" s="26"/>
    </row>
    <row r="488">
      <c r="A488" s="48"/>
      <c r="B488" s="38"/>
      <c r="C488" s="49"/>
      <c r="D488" s="49"/>
      <c r="E488" s="38"/>
      <c r="F488" s="26"/>
      <c r="G488" s="26"/>
      <c r="H488" s="25"/>
      <c r="I488" s="25"/>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c r="BL488" s="26"/>
      <c r="BM488" s="26"/>
      <c r="BN488" s="26"/>
      <c r="BO488" s="26"/>
      <c r="BP488" s="26"/>
      <c r="BQ488" s="26"/>
      <c r="BR488" s="26"/>
      <c r="BS488" s="26"/>
      <c r="BT488" s="26"/>
      <c r="BU488" s="26"/>
      <c r="BV488" s="26"/>
      <c r="BW488" s="26"/>
      <c r="BX488" s="26"/>
      <c r="BY488" s="26"/>
      <c r="BZ488" s="26"/>
      <c r="CA488" s="26"/>
      <c r="CB488" s="26"/>
      <c r="CC488" s="26"/>
      <c r="CD488" s="26"/>
      <c r="CE488" s="26"/>
      <c r="CF488" s="26"/>
      <c r="CG488" s="26"/>
      <c r="CH488" s="26"/>
      <c r="CI488" s="26"/>
      <c r="CJ488" s="26"/>
      <c r="CK488" s="26"/>
      <c r="CL488" s="26"/>
      <c r="CM488" s="26"/>
      <c r="CN488" s="26"/>
      <c r="CO488" s="26"/>
      <c r="CP488" s="26"/>
      <c r="CQ488" s="26"/>
      <c r="CR488" s="26"/>
      <c r="CS488" s="26"/>
      <c r="CT488" s="26"/>
      <c r="CU488" s="26"/>
      <c r="CV488" s="26"/>
      <c r="CW488" s="26"/>
      <c r="CX488" s="26"/>
      <c r="CY488" s="26"/>
      <c r="CZ488" s="26"/>
      <c r="DA488" s="26"/>
      <c r="DB488" s="26"/>
      <c r="DC488" s="26"/>
      <c r="DD488" s="26"/>
    </row>
    <row r="489" ht="15.75" customHeight="1">
      <c r="A489" s="48"/>
      <c r="B489" s="38"/>
      <c r="C489" s="49"/>
      <c r="D489" s="49"/>
      <c r="E489" s="38"/>
      <c r="F489" s="26"/>
      <c r="G489" s="26"/>
      <c r="H489" s="25"/>
      <c r="I489" s="25"/>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c r="BR489" s="26"/>
      <c r="BS489" s="26"/>
      <c r="BT489" s="26"/>
      <c r="BU489" s="26"/>
      <c r="BV489" s="26"/>
      <c r="BW489" s="26"/>
      <c r="BX489" s="26"/>
      <c r="BY489" s="26"/>
      <c r="BZ489" s="26"/>
      <c r="CA489" s="26"/>
      <c r="CB489" s="26"/>
      <c r="CC489" s="26"/>
      <c r="CD489" s="26"/>
      <c r="CE489" s="26"/>
      <c r="CF489" s="26"/>
      <c r="CG489" s="26"/>
      <c r="CH489" s="26"/>
      <c r="CI489" s="26"/>
      <c r="CJ489" s="26"/>
      <c r="CK489" s="26"/>
      <c r="CL489" s="26"/>
      <c r="CM489" s="26"/>
      <c r="CN489" s="26"/>
      <c r="CO489" s="26"/>
      <c r="CP489" s="26"/>
      <c r="CQ489" s="26"/>
      <c r="CR489" s="26"/>
      <c r="CS489" s="26"/>
      <c r="CT489" s="26"/>
      <c r="CU489" s="26"/>
      <c r="CV489" s="26"/>
      <c r="CW489" s="26"/>
      <c r="CX489" s="26"/>
      <c r="CY489" s="26"/>
      <c r="CZ489" s="26"/>
      <c r="DA489" s="26"/>
      <c r="DB489" s="26"/>
      <c r="DC489" s="26"/>
      <c r="DD489" s="26"/>
    </row>
    <row r="490" ht="19.5" customHeight="1">
      <c r="A490" s="48"/>
      <c r="B490" s="38"/>
      <c r="C490" s="49"/>
      <c r="D490" s="49"/>
      <c r="E490" s="38"/>
      <c r="F490" s="26"/>
      <c r="G490" s="26"/>
      <c r="H490" s="25"/>
      <c r="I490" s="25"/>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c r="BR490" s="26"/>
      <c r="BS490" s="26"/>
      <c r="BT490" s="26"/>
      <c r="BU490" s="26"/>
      <c r="BV490" s="26"/>
      <c r="BW490" s="26"/>
      <c r="BX490" s="26"/>
      <c r="BY490" s="26"/>
      <c r="BZ490" s="26"/>
      <c r="CA490" s="26"/>
      <c r="CB490" s="26"/>
      <c r="CC490" s="26"/>
      <c r="CD490" s="26"/>
      <c r="CE490" s="26"/>
      <c r="CF490" s="26"/>
      <c r="CG490" s="26"/>
      <c r="CH490" s="26"/>
      <c r="CI490" s="26"/>
      <c r="CJ490" s="26"/>
      <c r="CK490" s="26"/>
      <c r="CL490" s="26"/>
      <c r="CM490" s="26"/>
      <c r="CN490" s="26"/>
      <c r="CO490" s="26"/>
      <c r="CP490" s="26"/>
      <c r="CQ490" s="26"/>
      <c r="CR490" s="26"/>
      <c r="CS490" s="26"/>
      <c r="CT490" s="26"/>
      <c r="CU490" s="26"/>
      <c r="CV490" s="26"/>
      <c r="CW490" s="26"/>
      <c r="CX490" s="26"/>
      <c r="CY490" s="26"/>
      <c r="CZ490" s="26"/>
      <c r="DA490" s="26"/>
      <c r="DB490" s="26"/>
      <c r="DC490" s="26"/>
      <c r="DD490" s="26"/>
    </row>
    <row r="491" ht="18.75" customHeight="1">
      <c r="A491" s="48"/>
      <c r="B491" s="38"/>
      <c r="C491" s="38"/>
      <c r="D491" s="38"/>
      <c r="E491" s="38"/>
      <c r="F491" s="26"/>
      <c r="G491" s="26"/>
      <c r="H491" s="25"/>
      <c r="I491" s="25"/>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c r="BL491" s="26"/>
      <c r="BM491" s="26"/>
      <c r="BN491" s="26"/>
      <c r="BO491" s="26"/>
      <c r="BP491" s="26"/>
      <c r="BQ491" s="26"/>
      <c r="BR491" s="26"/>
      <c r="BS491" s="26"/>
      <c r="BT491" s="26"/>
      <c r="BU491" s="26"/>
      <c r="BV491" s="26"/>
      <c r="BW491" s="26"/>
      <c r="BX491" s="26"/>
      <c r="BY491" s="26"/>
      <c r="BZ491" s="26"/>
      <c r="CA491" s="26"/>
      <c r="CB491" s="26"/>
      <c r="CC491" s="26"/>
      <c r="CD491" s="26"/>
      <c r="CE491" s="26"/>
      <c r="CF491" s="26"/>
      <c r="CG491" s="26"/>
      <c r="CH491" s="26"/>
      <c r="CI491" s="26"/>
      <c r="CJ491" s="26"/>
      <c r="CK491" s="26"/>
      <c r="CL491" s="26"/>
      <c r="CM491" s="26"/>
      <c r="CN491" s="26"/>
      <c r="CO491" s="26"/>
      <c r="CP491" s="26"/>
      <c r="CQ491" s="26"/>
      <c r="CR491" s="26"/>
      <c r="CS491" s="26"/>
      <c r="CT491" s="26"/>
      <c r="CU491" s="26"/>
      <c r="CV491" s="26"/>
      <c r="CW491" s="26"/>
      <c r="CX491" s="26"/>
      <c r="CY491" s="26"/>
      <c r="CZ491" s="26"/>
      <c r="DA491" s="26"/>
      <c r="DB491" s="26"/>
      <c r="DC491" s="26"/>
      <c r="DD491" s="26"/>
    </row>
    <row r="492">
      <c r="A492" s="48"/>
      <c r="B492" s="38"/>
      <c r="C492" s="38"/>
      <c r="D492" s="38"/>
      <c r="E492" s="38"/>
      <c r="F492" s="26"/>
      <c r="G492" s="26"/>
      <c r="H492" s="25"/>
      <c r="I492" s="25"/>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c r="BL492" s="26"/>
      <c r="BM492" s="26"/>
      <c r="BN492" s="26"/>
      <c r="BO492" s="26"/>
      <c r="BP492" s="26"/>
      <c r="BQ492" s="26"/>
      <c r="BR492" s="26"/>
      <c r="BS492" s="26"/>
      <c r="BT492" s="26"/>
      <c r="BU492" s="26"/>
      <c r="BV492" s="26"/>
      <c r="BW492" s="26"/>
      <c r="BX492" s="26"/>
      <c r="BY492" s="26"/>
      <c r="BZ492" s="26"/>
      <c r="CA492" s="26"/>
      <c r="CB492" s="26"/>
      <c r="CC492" s="26"/>
      <c r="CD492" s="26"/>
      <c r="CE492" s="26"/>
      <c r="CF492" s="26"/>
      <c r="CG492" s="26"/>
      <c r="CH492" s="26"/>
      <c r="CI492" s="26"/>
      <c r="CJ492" s="26"/>
      <c r="CK492" s="26"/>
      <c r="CL492" s="26"/>
      <c r="CM492" s="26"/>
      <c r="CN492" s="26"/>
      <c r="CO492" s="26"/>
      <c r="CP492" s="26"/>
      <c r="CQ492" s="26"/>
      <c r="CR492" s="26"/>
      <c r="CS492" s="26"/>
      <c r="CT492" s="26"/>
      <c r="CU492" s="26"/>
      <c r="CV492" s="26"/>
      <c r="CW492" s="26"/>
      <c r="CX492" s="26"/>
      <c r="CY492" s="26"/>
      <c r="CZ492" s="26"/>
      <c r="DA492" s="26"/>
      <c r="DB492" s="26"/>
      <c r="DC492" s="26"/>
      <c r="DD492" s="26"/>
    </row>
    <row r="493">
      <c r="A493" s="48"/>
      <c r="B493" s="38"/>
      <c r="C493" s="49"/>
      <c r="D493" s="49"/>
      <c r="E493" s="38"/>
      <c r="F493" s="26"/>
      <c r="G493" s="26"/>
      <c r="H493" s="25"/>
      <c r="I493" s="25"/>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c r="BL493" s="26"/>
      <c r="BM493" s="26"/>
      <c r="BN493" s="26"/>
      <c r="BO493" s="26"/>
      <c r="BP493" s="26"/>
      <c r="BQ493" s="26"/>
      <c r="BR493" s="26"/>
      <c r="BS493" s="26"/>
      <c r="BT493" s="26"/>
      <c r="BU493" s="26"/>
      <c r="BV493" s="26"/>
      <c r="BW493" s="26"/>
      <c r="BX493" s="26"/>
      <c r="BY493" s="26"/>
      <c r="BZ493" s="26"/>
      <c r="CA493" s="26"/>
      <c r="CB493" s="26"/>
      <c r="CC493" s="26"/>
      <c r="CD493" s="26"/>
      <c r="CE493" s="26"/>
      <c r="CF493" s="26"/>
      <c r="CG493" s="26"/>
      <c r="CH493" s="26"/>
      <c r="CI493" s="26"/>
      <c r="CJ493" s="26"/>
      <c r="CK493" s="26"/>
      <c r="CL493" s="26"/>
      <c r="CM493" s="26"/>
      <c r="CN493" s="26"/>
      <c r="CO493" s="26"/>
      <c r="CP493" s="26"/>
      <c r="CQ493" s="26"/>
      <c r="CR493" s="26"/>
      <c r="CS493" s="26"/>
      <c r="CT493" s="26"/>
      <c r="CU493" s="26"/>
      <c r="CV493" s="26"/>
      <c r="CW493" s="26"/>
      <c r="CX493" s="26"/>
      <c r="CY493" s="26"/>
      <c r="CZ493" s="26"/>
      <c r="DA493" s="26"/>
      <c r="DB493" s="26"/>
      <c r="DC493" s="26"/>
      <c r="DD493" s="26"/>
    </row>
    <row r="494">
      <c r="A494" s="48"/>
      <c r="B494" s="38"/>
      <c r="C494" s="49"/>
      <c r="D494" s="49"/>
      <c r="E494" s="38"/>
      <c r="F494" s="26"/>
      <c r="G494" s="26"/>
      <c r="H494" s="25"/>
      <c r="I494" s="25"/>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c r="BL494" s="26"/>
      <c r="BM494" s="26"/>
      <c r="BN494" s="26"/>
      <c r="BO494" s="26"/>
      <c r="BP494" s="26"/>
      <c r="BQ494" s="26"/>
      <c r="BR494" s="26"/>
      <c r="BS494" s="26"/>
      <c r="BT494" s="26"/>
      <c r="BU494" s="26"/>
      <c r="BV494" s="26"/>
      <c r="BW494" s="26"/>
      <c r="BX494" s="26"/>
      <c r="BY494" s="26"/>
      <c r="BZ494" s="26"/>
      <c r="CA494" s="26"/>
      <c r="CB494" s="26"/>
      <c r="CC494" s="26"/>
      <c r="CD494" s="26"/>
      <c r="CE494" s="26"/>
      <c r="CF494" s="26"/>
      <c r="CG494" s="26"/>
      <c r="CH494" s="26"/>
      <c r="CI494" s="26"/>
      <c r="CJ494" s="26"/>
      <c r="CK494" s="26"/>
      <c r="CL494" s="26"/>
      <c r="CM494" s="26"/>
      <c r="CN494" s="26"/>
      <c r="CO494" s="26"/>
      <c r="CP494" s="26"/>
      <c r="CQ494" s="26"/>
      <c r="CR494" s="26"/>
      <c r="CS494" s="26"/>
      <c r="CT494" s="26"/>
      <c r="CU494" s="26"/>
      <c r="CV494" s="26"/>
      <c r="CW494" s="26"/>
      <c r="CX494" s="26"/>
      <c r="CY494" s="26"/>
      <c r="CZ494" s="26"/>
      <c r="DA494" s="26"/>
      <c r="DB494" s="26"/>
      <c r="DC494" s="26"/>
      <c r="DD494" s="26"/>
    </row>
    <row r="495">
      <c r="A495" s="48"/>
      <c r="B495" s="38"/>
      <c r="C495" s="49"/>
      <c r="D495" s="49"/>
      <c r="E495" s="38"/>
      <c r="F495" s="26"/>
      <c r="G495" s="26"/>
      <c r="H495" s="25"/>
      <c r="I495" s="25"/>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c r="BU495" s="26"/>
      <c r="BV495" s="26"/>
      <c r="BW495" s="26"/>
      <c r="BX495" s="26"/>
      <c r="BY495" s="26"/>
      <c r="BZ495" s="26"/>
      <c r="CA495" s="26"/>
      <c r="CB495" s="26"/>
      <c r="CC495" s="26"/>
      <c r="CD495" s="26"/>
      <c r="CE495" s="26"/>
      <c r="CF495" s="26"/>
      <c r="CG495" s="26"/>
      <c r="CH495" s="26"/>
      <c r="CI495" s="26"/>
      <c r="CJ495" s="26"/>
      <c r="CK495" s="26"/>
      <c r="CL495" s="26"/>
      <c r="CM495" s="26"/>
      <c r="CN495" s="26"/>
      <c r="CO495" s="26"/>
      <c r="CP495" s="26"/>
      <c r="CQ495" s="26"/>
      <c r="CR495" s="26"/>
      <c r="CS495" s="26"/>
      <c r="CT495" s="26"/>
      <c r="CU495" s="26"/>
      <c r="CV495" s="26"/>
      <c r="CW495" s="26"/>
      <c r="CX495" s="26"/>
      <c r="CY495" s="26"/>
      <c r="CZ495" s="26"/>
      <c r="DA495" s="26"/>
      <c r="DB495" s="26"/>
      <c r="DC495" s="26"/>
      <c r="DD495" s="26"/>
    </row>
    <row r="496">
      <c r="A496" s="48"/>
      <c r="B496" s="38"/>
      <c r="C496" s="49"/>
      <c r="D496" s="49"/>
      <c r="E496" s="38"/>
      <c r="F496" s="26"/>
      <c r="G496" s="26"/>
      <c r="H496" s="25"/>
      <c r="I496" s="25"/>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c r="CG496" s="26"/>
      <c r="CH496" s="26"/>
      <c r="CI496" s="26"/>
      <c r="CJ496" s="26"/>
      <c r="CK496" s="26"/>
      <c r="CL496" s="26"/>
      <c r="CM496" s="26"/>
      <c r="CN496" s="26"/>
      <c r="CO496" s="26"/>
      <c r="CP496" s="26"/>
      <c r="CQ496" s="26"/>
      <c r="CR496" s="26"/>
      <c r="CS496" s="26"/>
      <c r="CT496" s="26"/>
      <c r="CU496" s="26"/>
      <c r="CV496" s="26"/>
      <c r="CW496" s="26"/>
      <c r="CX496" s="26"/>
      <c r="CY496" s="26"/>
      <c r="CZ496" s="26"/>
      <c r="DA496" s="26"/>
      <c r="DB496" s="26"/>
      <c r="DC496" s="26"/>
      <c r="DD496" s="26"/>
    </row>
    <row r="497">
      <c r="A497" s="48"/>
      <c r="B497" s="38"/>
      <c r="C497" s="49"/>
      <c r="D497" s="49"/>
      <c r="E497" s="38"/>
      <c r="F497" s="26"/>
      <c r="G497" s="26"/>
      <c r="H497" s="25"/>
      <c r="I497" s="25"/>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c r="BR497" s="26"/>
      <c r="BS497" s="26"/>
      <c r="BT497" s="26"/>
      <c r="BU497" s="26"/>
      <c r="BV497" s="26"/>
      <c r="BW497" s="26"/>
      <c r="BX497" s="26"/>
      <c r="BY497" s="26"/>
      <c r="BZ497" s="26"/>
      <c r="CA497" s="26"/>
      <c r="CB497" s="26"/>
      <c r="CC497" s="26"/>
      <c r="CD497" s="26"/>
      <c r="CE497" s="26"/>
      <c r="CF497" s="26"/>
      <c r="CG497" s="26"/>
      <c r="CH497" s="26"/>
      <c r="CI497" s="26"/>
      <c r="CJ497" s="26"/>
      <c r="CK497" s="26"/>
      <c r="CL497" s="26"/>
      <c r="CM497" s="26"/>
      <c r="CN497" s="26"/>
      <c r="CO497" s="26"/>
      <c r="CP497" s="26"/>
      <c r="CQ497" s="26"/>
      <c r="CR497" s="26"/>
      <c r="CS497" s="26"/>
      <c r="CT497" s="26"/>
      <c r="CU497" s="26"/>
      <c r="CV497" s="26"/>
      <c r="CW497" s="26"/>
      <c r="CX497" s="26"/>
      <c r="CY497" s="26"/>
      <c r="CZ497" s="26"/>
      <c r="DA497" s="26"/>
      <c r="DB497" s="26"/>
      <c r="DC497" s="26"/>
      <c r="DD497" s="26"/>
    </row>
    <row r="498" ht="16.5" customHeight="1">
      <c r="A498" s="48"/>
      <c r="B498" s="38"/>
      <c r="C498" s="49"/>
      <c r="D498" s="49"/>
      <c r="E498" s="38"/>
      <c r="F498" s="26"/>
      <c r="G498" s="26"/>
      <c r="H498" s="25"/>
      <c r="I498" s="25"/>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c r="BL498" s="26"/>
      <c r="BM498" s="26"/>
      <c r="BN498" s="26"/>
      <c r="BO498" s="26"/>
      <c r="BP498" s="26"/>
      <c r="BQ498" s="26"/>
      <c r="BR498" s="26"/>
      <c r="BS498" s="26"/>
      <c r="BT498" s="26"/>
      <c r="BU498" s="26"/>
      <c r="BV498" s="26"/>
      <c r="BW498" s="26"/>
      <c r="BX498" s="26"/>
      <c r="BY498" s="26"/>
      <c r="BZ498" s="26"/>
      <c r="CA498" s="26"/>
      <c r="CB498" s="26"/>
      <c r="CC498" s="26"/>
      <c r="CD498" s="26"/>
      <c r="CE498" s="26"/>
      <c r="CF498" s="26"/>
      <c r="CG498" s="26"/>
      <c r="CH498" s="26"/>
      <c r="CI498" s="26"/>
      <c r="CJ498" s="26"/>
      <c r="CK498" s="26"/>
      <c r="CL498" s="26"/>
      <c r="CM498" s="26"/>
      <c r="CN498" s="26"/>
      <c r="CO498" s="26"/>
      <c r="CP498" s="26"/>
      <c r="CQ498" s="26"/>
      <c r="CR498" s="26"/>
      <c r="CS498" s="26"/>
      <c r="CT498" s="26"/>
      <c r="CU498" s="26"/>
      <c r="CV498" s="26"/>
      <c r="CW498" s="26"/>
      <c r="CX498" s="26"/>
      <c r="CY498" s="26"/>
      <c r="CZ498" s="26"/>
      <c r="DA498" s="26"/>
      <c r="DB498" s="26"/>
      <c r="DC498" s="26"/>
      <c r="DD498" s="26"/>
    </row>
    <row r="499">
      <c r="A499" s="48"/>
      <c r="B499" s="38"/>
      <c r="C499" s="49"/>
      <c r="D499" s="49"/>
      <c r="E499" s="38"/>
      <c r="F499" s="26"/>
      <c r="G499" s="26"/>
      <c r="H499" s="25"/>
      <c r="I499" s="25"/>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c r="BL499" s="26"/>
      <c r="BM499" s="26"/>
      <c r="BN499" s="26"/>
      <c r="BO499" s="26"/>
      <c r="BP499" s="26"/>
      <c r="BQ499" s="26"/>
      <c r="BR499" s="26"/>
      <c r="BS499" s="26"/>
      <c r="BT499" s="26"/>
      <c r="BU499" s="26"/>
      <c r="BV499" s="26"/>
      <c r="BW499" s="26"/>
      <c r="BX499" s="26"/>
      <c r="BY499" s="26"/>
      <c r="BZ499" s="26"/>
      <c r="CA499" s="26"/>
      <c r="CB499" s="26"/>
      <c r="CC499" s="26"/>
      <c r="CD499" s="26"/>
      <c r="CE499" s="26"/>
      <c r="CF499" s="26"/>
      <c r="CG499" s="26"/>
      <c r="CH499" s="26"/>
      <c r="CI499" s="26"/>
      <c r="CJ499" s="26"/>
      <c r="CK499" s="26"/>
      <c r="CL499" s="26"/>
      <c r="CM499" s="26"/>
      <c r="CN499" s="26"/>
      <c r="CO499" s="26"/>
      <c r="CP499" s="26"/>
      <c r="CQ499" s="26"/>
      <c r="CR499" s="26"/>
      <c r="CS499" s="26"/>
      <c r="CT499" s="26"/>
      <c r="CU499" s="26"/>
      <c r="CV499" s="26"/>
      <c r="CW499" s="26"/>
      <c r="CX499" s="26"/>
      <c r="CY499" s="26"/>
      <c r="CZ499" s="26"/>
      <c r="DA499" s="26"/>
      <c r="DB499" s="26"/>
      <c r="DC499" s="26"/>
      <c r="DD499" s="26"/>
    </row>
    <row r="500">
      <c r="A500" s="48"/>
      <c r="B500" s="38"/>
      <c r="C500" s="49"/>
      <c r="D500" s="49"/>
      <c r="E500" s="38"/>
      <c r="F500" s="26"/>
      <c r="G500" s="26"/>
      <c r="H500" s="25"/>
      <c r="I500" s="25"/>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c r="CD500" s="26"/>
      <c r="CE500" s="26"/>
      <c r="CF500" s="26"/>
      <c r="CG500" s="26"/>
      <c r="CH500" s="26"/>
      <c r="CI500" s="26"/>
      <c r="CJ500" s="26"/>
      <c r="CK500" s="26"/>
      <c r="CL500" s="26"/>
      <c r="CM500" s="26"/>
      <c r="CN500" s="26"/>
      <c r="CO500" s="26"/>
      <c r="CP500" s="26"/>
      <c r="CQ500" s="26"/>
      <c r="CR500" s="26"/>
      <c r="CS500" s="26"/>
      <c r="CT500" s="26"/>
      <c r="CU500" s="26"/>
      <c r="CV500" s="26"/>
      <c r="CW500" s="26"/>
      <c r="CX500" s="26"/>
      <c r="CY500" s="26"/>
      <c r="CZ500" s="26"/>
      <c r="DA500" s="26"/>
      <c r="DB500" s="26"/>
      <c r="DC500" s="26"/>
      <c r="DD500" s="26"/>
    </row>
    <row r="501">
      <c r="A501" s="48"/>
      <c r="B501" s="38"/>
      <c r="C501" s="49"/>
      <c r="D501" s="49"/>
      <c r="E501" s="38"/>
      <c r="F501" s="26"/>
      <c r="G501" s="26"/>
      <c r="H501" s="25"/>
      <c r="I501" s="25"/>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c r="BL501" s="26"/>
      <c r="BM501" s="26"/>
      <c r="BN501" s="26"/>
      <c r="BO501" s="26"/>
      <c r="BP501" s="26"/>
      <c r="BQ501" s="26"/>
      <c r="BR501" s="26"/>
      <c r="BS501" s="26"/>
      <c r="BT501" s="26"/>
      <c r="BU501" s="26"/>
      <c r="BV501" s="26"/>
      <c r="BW501" s="26"/>
      <c r="BX501" s="26"/>
      <c r="BY501" s="26"/>
      <c r="BZ501" s="26"/>
      <c r="CA501" s="26"/>
      <c r="CB501" s="26"/>
      <c r="CC501" s="26"/>
      <c r="CD501" s="26"/>
      <c r="CE501" s="26"/>
      <c r="CF501" s="26"/>
      <c r="CG501" s="26"/>
      <c r="CH501" s="26"/>
      <c r="CI501" s="26"/>
      <c r="CJ501" s="26"/>
      <c r="CK501" s="26"/>
      <c r="CL501" s="26"/>
      <c r="CM501" s="26"/>
      <c r="CN501" s="26"/>
      <c r="CO501" s="26"/>
      <c r="CP501" s="26"/>
      <c r="CQ501" s="26"/>
      <c r="CR501" s="26"/>
      <c r="CS501" s="26"/>
      <c r="CT501" s="26"/>
      <c r="CU501" s="26"/>
      <c r="CV501" s="26"/>
      <c r="CW501" s="26"/>
      <c r="CX501" s="26"/>
      <c r="CY501" s="26"/>
      <c r="CZ501" s="26"/>
      <c r="DA501" s="26"/>
      <c r="DB501" s="26"/>
      <c r="DC501" s="26"/>
      <c r="DD501" s="26"/>
    </row>
    <row r="502">
      <c r="A502" s="48"/>
      <c r="B502" s="38"/>
      <c r="C502" s="49"/>
      <c r="D502" s="49"/>
      <c r="E502" s="38"/>
      <c r="F502" s="26"/>
      <c r="G502" s="26"/>
      <c r="H502" s="25"/>
      <c r="I502" s="25"/>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c r="BR502" s="26"/>
      <c r="BS502" s="26"/>
      <c r="BT502" s="26"/>
      <c r="BU502" s="26"/>
      <c r="BV502" s="26"/>
      <c r="BW502" s="26"/>
      <c r="BX502" s="26"/>
      <c r="BY502" s="26"/>
      <c r="BZ502" s="26"/>
      <c r="CA502" s="26"/>
      <c r="CB502" s="26"/>
      <c r="CC502" s="26"/>
      <c r="CD502" s="26"/>
      <c r="CE502" s="26"/>
      <c r="CF502" s="26"/>
      <c r="CG502" s="26"/>
      <c r="CH502" s="26"/>
      <c r="CI502" s="26"/>
      <c r="CJ502" s="26"/>
      <c r="CK502" s="26"/>
      <c r="CL502" s="26"/>
      <c r="CM502" s="26"/>
      <c r="CN502" s="26"/>
      <c r="CO502" s="26"/>
      <c r="CP502" s="26"/>
      <c r="CQ502" s="26"/>
      <c r="CR502" s="26"/>
      <c r="CS502" s="26"/>
      <c r="CT502" s="26"/>
      <c r="CU502" s="26"/>
      <c r="CV502" s="26"/>
      <c r="CW502" s="26"/>
      <c r="CX502" s="26"/>
      <c r="CY502" s="26"/>
      <c r="CZ502" s="26"/>
      <c r="DA502" s="26"/>
      <c r="DB502" s="26"/>
      <c r="DC502" s="26"/>
      <c r="DD502" s="26"/>
    </row>
    <row r="503">
      <c r="A503" s="48"/>
      <c r="B503" s="38"/>
      <c r="C503" s="49"/>
      <c r="D503" s="49"/>
      <c r="E503" s="38"/>
      <c r="F503" s="26"/>
      <c r="G503" s="26"/>
      <c r="H503" s="25"/>
      <c r="I503" s="25"/>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c r="CD503" s="26"/>
      <c r="CE503" s="26"/>
      <c r="CF503" s="26"/>
      <c r="CG503" s="26"/>
      <c r="CH503" s="26"/>
      <c r="CI503" s="26"/>
      <c r="CJ503" s="26"/>
      <c r="CK503" s="26"/>
      <c r="CL503" s="26"/>
      <c r="CM503" s="26"/>
      <c r="CN503" s="26"/>
      <c r="CO503" s="26"/>
      <c r="CP503" s="26"/>
      <c r="CQ503" s="26"/>
      <c r="CR503" s="26"/>
      <c r="CS503" s="26"/>
      <c r="CT503" s="26"/>
      <c r="CU503" s="26"/>
      <c r="CV503" s="26"/>
      <c r="CW503" s="26"/>
      <c r="CX503" s="26"/>
      <c r="CY503" s="26"/>
      <c r="CZ503" s="26"/>
      <c r="DA503" s="26"/>
      <c r="DB503" s="26"/>
      <c r="DC503" s="26"/>
      <c r="DD503" s="26"/>
    </row>
    <row r="504">
      <c r="A504" s="48"/>
      <c r="B504" s="38"/>
      <c r="C504" s="20"/>
      <c r="D504" s="20"/>
      <c r="E504" s="38"/>
      <c r="F504" s="26"/>
      <c r="G504" s="26"/>
      <c r="H504" s="25"/>
      <c r="I504" s="25"/>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c r="CD504" s="26"/>
      <c r="CE504" s="26"/>
      <c r="CF504" s="26"/>
      <c r="CG504" s="26"/>
      <c r="CH504" s="26"/>
      <c r="CI504" s="26"/>
      <c r="CJ504" s="26"/>
      <c r="CK504" s="26"/>
      <c r="CL504" s="26"/>
      <c r="CM504" s="26"/>
      <c r="CN504" s="26"/>
      <c r="CO504" s="26"/>
      <c r="CP504" s="26"/>
      <c r="CQ504" s="26"/>
      <c r="CR504" s="26"/>
      <c r="CS504" s="26"/>
      <c r="CT504" s="26"/>
      <c r="CU504" s="26"/>
      <c r="CV504" s="26"/>
      <c r="CW504" s="26"/>
      <c r="CX504" s="26"/>
      <c r="CY504" s="26"/>
      <c r="CZ504" s="26"/>
      <c r="DA504" s="26"/>
      <c r="DB504" s="26"/>
      <c r="DC504" s="26"/>
      <c r="DD504" s="26"/>
    </row>
    <row r="505">
      <c r="A505" s="48"/>
      <c r="B505" s="38"/>
      <c r="C505" s="38"/>
      <c r="D505" s="38"/>
      <c r="E505" s="38"/>
      <c r="F505" s="26"/>
      <c r="G505" s="26"/>
      <c r="H505" s="25"/>
      <c r="I505" s="25"/>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c r="BR505" s="26"/>
      <c r="BS505" s="26"/>
      <c r="BT505" s="26"/>
      <c r="BU505" s="26"/>
      <c r="BV505" s="26"/>
      <c r="BW505" s="26"/>
      <c r="BX505" s="26"/>
      <c r="BY505" s="26"/>
      <c r="BZ505" s="26"/>
      <c r="CA505" s="26"/>
      <c r="CB505" s="26"/>
      <c r="CC505" s="26"/>
      <c r="CD505" s="26"/>
      <c r="CE505" s="26"/>
      <c r="CF505" s="26"/>
      <c r="CG505" s="26"/>
      <c r="CH505" s="26"/>
      <c r="CI505" s="26"/>
      <c r="CJ505" s="26"/>
      <c r="CK505" s="26"/>
      <c r="CL505" s="26"/>
      <c r="CM505" s="26"/>
      <c r="CN505" s="26"/>
      <c r="CO505" s="26"/>
      <c r="CP505" s="26"/>
      <c r="CQ505" s="26"/>
      <c r="CR505" s="26"/>
      <c r="CS505" s="26"/>
      <c r="CT505" s="26"/>
      <c r="CU505" s="26"/>
      <c r="CV505" s="26"/>
      <c r="CW505" s="26"/>
      <c r="CX505" s="26"/>
      <c r="CY505" s="26"/>
      <c r="CZ505" s="26"/>
      <c r="DA505" s="26"/>
      <c r="DB505" s="26"/>
      <c r="DC505" s="26"/>
      <c r="DD505" s="26"/>
    </row>
    <row r="506" ht="19.5" customHeight="1">
      <c r="A506" s="48"/>
      <c r="B506" s="38"/>
      <c r="C506" s="38"/>
      <c r="D506" s="38"/>
      <c r="E506" s="38"/>
      <c r="F506" s="26"/>
      <c r="G506" s="26"/>
      <c r="H506" s="25"/>
      <c r="I506" s="25"/>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c r="CG506" s="26"/>
      <c r="CH506" s="26"/>
      <c r="CI506" s="26"/>
      <c r="CJ506" s="26"/>
      <c r="CK506" s="26"/>
      <c r="CL506" s="26"/>
      <c r="CM506" s="26"/>
      <c r="CN506" s="26"/>
      <c r="CO506" s="26"/>
      <c r="CP506" s="26"/>
      <c r="CQ506" s="26"/>
      <c r="CR506" s="26"/>
      <c r="CS506" s="26"/>
      <c r="CT506" s="26"/>
      <c r="CU506" s="26"/>
      <c r="CV506" s="26"/>
      <c r="CW506" s="26"/>
      <c r="CX506" s="26"/>
      <c r="CY506" s="26"/>
      <c r="CZ506" s="26"/>
      <c r="DA506" s="26"/>
      <c r="DB506" s="26"/>
      <c r="DC506" s="26"/>
      <c r="DD506" s="26"/>
    </row>
    <row r="507">
      <c r="A507" s="48"/>
      <c r="B507" s="38"/>
      <c r="C507" s="38"/>
      <c r="D507" s="38"/>
      <c r="E507" s="38"/>
      <c r="F507" s="26"/>
      <c r="G507" s="26"/>
      <c r="H507" s="25"/>
      <c r="I507" s="25"/>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c r="BL507" s="26"/>
      <c r="BM507" s="26"/>
      <c r="BN507" s="26"/>
      <c r="BO507" s="26"/>
      <c r="BP507" s="26"/>
      <c r="BQ507" s="26"/>
      <c r="BR507" s="26"/>
      <c r="BS507" s="26"/>
      <c r="BT507" s="26"/>
      <c r="BU507" s="26"/>
      <c r="BV507" s="26"/>
      <c r="BW507" s="26"/>
      <c r="BX507" s="26"/>
      <c r="BY507" s="26"/>
      <c r="BZ507" s="26"/>
      <c r="CA507" s="26"/>
      <c r="CB507" s="26"/>
      <c r="CC507" s="26"/>
      <c r="CD507" s="26"/>
      <c r="CE507" s="26"/>
      <c r="CF507" s="26"/>
      <c r="CG507" s="26"/>
      <c r="CH507" s="26"/>
      <c r="CI507" s="26"/>
      <c r="CJ507" s="26"/>
      <c r="CK507" s="26"/>
      <c r="CL507" s="26"/>
      <c r="CM507" s="26"/>
      <c r="CN507" s="26"/>
      <c r="CO507" s="26"/>
      <c r="CP507" s="26"/>
      <c r="CQ507" s="26"/>
      <c r="CR507" s="26"/>
      <c r="CS507" s="26"/>
      <c r="CT507" s="26"/>
      <c r="CU507" s="26"/>
      <c r="CV507" s="26"/>
      <c r="CW507" s="26"/>
      <c r="CX507" s="26"/>
      <c r="CY507" s="26"/>
      <c r="CZ507" s="26"/>
      <c r="DA507" s="26"/>
      <c r="DB507" s="26"/>
      <c r="DC507" s="26"/>
      <c r="DD507" s="26"/>
    </row>
    <row r="508" ht="17.25" customHeight="1">
      <c r="A508" s="48"/>
      <c r="B508" s="38"/>
      <c r="C508" s="38"/>
      <c r="D508" s="38"/>
      <c r="E508" s="38"/>
      <c r="F508" s="26"/>
      <c r="G508" s="26"/>
      <c r="H508" s="25"/>
      <c r="I508" s="25"/>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c r="CD508" s="26"/>
      <c r="CE508" s="26"/>
      <c r="CF508" s="26"/>
      <c r="CG508" s="26"/>
      <c r="CH508" s="26"/>
      <c r="CI508" s="26"/>
      <c r="CJ508" s="26"/>
      <c r="CK508" s="26"/>
      <c r="CL508" s="26"/>
      <c r="CM508" s="26"/>
      <c r="CN508" s="26"/>
      <c r="CO508" s="26"/>
      <c r="CP508" s="26"/>
      <c r="CQ508" s="26"/>
      <c r="CR508" s="26"/>
      <c r="CS508" s="26"/>
      <c r="CT508" s="26"/>
      <c r="CU508" s="26"/>
      <c r="CV508" s="26"/>
      <c r="CW508" s="26"/>
      <c r="CX508" s="26"/>
      <c r="CY508" s="26"/>
      <c r="CZ508" s="26"/>
      <c r="DA508" s="26"/>
      <c r="DB508" s="26"/>
      <c r="DC508" s="26"/>
      <c r="DD508" s="26"/>
    </row>
    <row r="509">
      <c r="A509" s="48"/>
      <c r="B509" s="38"/>
      <c r="C509" s="38"/>
      <c r="D509" s="38"/>
      <c r="E509" s="38"/>
      <c r="F509" s="26"/>
      <c r="G509" s="26"/>
      <c r="H509" s="25"/>
      <c r="I509" s="25"/>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c r="BL509" s="26"/>
      <c r="BM509" s="26"/>
      <c r="BN509" s="26"/>
      <c r="BO509" s="26"/>
      <c r="BP509" s="26"/>
      <c r="BQ509" s="26"/>
      <c r="BR509" s="26"/>
      <c r="BS509" s="26"/>
      <c r="BT509" s="26"/>
      <c r="BU509" s="26"/>
      <c r="BV509" s="26"/>
      <c r="BW509" s="26"/>
      <c r="BX509" s="26"/>
      <c r="BY509" s="26"/>
      <c r="BZ509" s="26"/>
      <c r="CA509" s="26"/>
      <c r="CB509" s="26"/>
      <c r="CC509" s="26"/>
      <c r="CD509" s="26"/>
      <c r="CE509" s="26"/>
      <c r="CF509" s="26"/>
      <c r="CG509" s="26"/>
      <c r="CH509" s="26"/>
      <c r="CI509" s="26"/>
      <c r="CJ509" s="26"/>
      <c r="CK509" s="26"/>
      <c r="CL509" s="26"/>
      <c r="CM509" s="26"/>
      <c r="CN509" s="26"/>
      <c r="CO509" s="26"/>
      <c r="CP509" s="26"/>
      <c r="CQ509" s="26"/>
      <c r="CR509" s="26"/>
      <c r="CS509" s="26"/>
      <c r="CT509" s="26"/>
      <c r="CU509" s="26"/>
      <c r="CV509" s="26"/>
      <c r="CW509" s="26"/>
      <c r="CX509" s="26"/>
      <c r="CY509" s="26"/>
      <c r="CZ509" s="26"/>
      <c r="DA509" s="26"/>
      <c r="DB509" s="26"/>
      <c r="DC509" s="26"/>
      <c r="DD509" s="26"/>
    </row>
    <row r="510">
      <c r="A510" s="48"/>
      <c r="B510" s="38"/>
      <c r="C510" s="20"/>
      <c r="D510" s="20"/>
      <c r="E510" s="38"/>
      <c r="F510" s="26"/>
      <c r="G510" s="26"/>
      <c r="H510" s="25"/>
      <c r="I510" s="25"/>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c r="BU510" s="26"/>
      <c r="BV510" s="26"/>
      <c r="BW510" s="26"/>
      <c r="BX510" s="26"/>
      <c r="BY510" s="26"/>
      <c r="BZ510" s="26"/>
      <c r="CA510" s="26"/>
      <c r="CB510" s="26"/>
      <c r="CC510" s="26"/>
      <c r="CD510" s="26"/>
      <c r="CE510" s="26"/>
      <c r="CF510" s="26"/>
      <c r="CG510" s="26"/>
      <c r="CH510" s="26"/>
      <c r="CI510" s="26"/>
      <c r="CJ510" s="26"/>
      <c r="CK510" s="26"/>
      <c r="CL510" s="26"/>
      <c r="CM510" s="26"/>
      <c r="CN510" s="26"/>
      <c r="CO510" s="26"/>
      <c r="CP510" s="26"/>
      <c r="CQ510" s="26"/>
      <c r="CR510" s="26"/>
      <c r="CS510" s="26"/>
      <c r="CT510" s="26"/>
      <c r="CU510" s="26"/>
      <c r="CV510" s="26"/>
      <c r="CW510" s="26"/>
      <c r="CX510" s="26"/>
      <c r="CY510" s="26"/>
      <c r="CZ510" s="26"/>
      <c r="DA510" s="26"/>
      <c r="DB510" s="26"/>
      <c r="DC510" s="26"/>
      <c r="DD510" s="26"/>
    </row>
    <row r="511">
      <c r="A511" s="48"/>
      <c r="B511" s="38"/>
      <c r="C511" s="20"/>
      <c r="D511" s="20"/>
      <c r="E511" s="38"/>
      <c r="F511" s="26"/>
      <c r="G511" s="26"/>
      <c r="H511" s="25"/>
      <c r="I511" s="25"/>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c r="BR511" s="26"/>
      <c r="BS511" s="26"/>
      <c r="BT511" s="26"/>
      <c r="BU511" s="26"/>
      <c r="BV511" s="26"/>
      <c r="BW511" s="26"/>
      <c r="BX511" s="26"/>
      <c r="BY511" s="26"/>
      <c r="BZ511" s="26"/>
      <c r="CA511" s="26"/>
      <c r="CB511" s="26"/>
      <c r="CC511" s="26"/>
      <c r="CD511" s="26"/>
      <c r="CE511" s="26"/>
      <c r="CF511" s="26"/>
      <c r="CG511" s="26"/>
      <c r="CH511" s="26"/>
      <c r="CI511" s="26"/>
      <c r="CJ511" s="26"/>
      <c r="CK511" s="26"/>
      <c r="CL511" s="26"/>
      <c r="CM511" s="26"/>
      <c r="CN511" s="26"/>
      <c r="CO511" s="26"/>
      <c r="CP511" s="26"/>
      <c r="CQ511" s="26"/>
      <c r="CR511" s="26"/>
      <c r="CS511" s="26"/>
      <c r="CT511" s="26"/>
      <c r="CU511" s="26"/>
      <c r="CV511" s="26"/>
      <c r="CW511" s="26"/>
      <c r="CX511" s="26"/>
      <c r="CY511" s="26"/>
      <c r="CZ511" s="26"/>
      <c r="DA511" s="26"/>
      <c r="DB511" s="26"/>
      <c r="DC511" s="26"/>
      <c r="DD511" s="26"/>
    </row>
    <row r="512">
      <c r="A512" s="48"/>
      <c r="B512" s="38"/>
      <c r="C512" s="20"/>
      <c r="D512" s="20"/>
      <c r="E512" s="38"/>
      <c r="F512" s="26"/>
      <c r="G512" s="26"/>
      <c r="H512" s="25"/>
      <c r="I512" s="25"/>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c r="BL512" s="26"/>
      <c r="BM512" s="26"/>
      <c r="BN512" s="26"/>
      <c r="BO512" s="26"/>
      <c r="BP512" s="26"/>
      <c r="BQ512" s="26"/>
      <c r="BR512" s="26"/>
      <c r="BS512" s="26"/>
      <c r="BT512" s="26"/>
      <c r="BU512" s="26"/>
      <c r="BV512" s="26"/>
      <c r="BW512" s="26"/>
      <c r="BX512" s="26"/>
      <c r="BY512" s="26"/>
      <c r="BZ512" s="26"/>
      <c r="CA512" s="26"/>
      <c r="CB512" s="26"/>
      <c r="CC512" s="26"/>
      <c r="CD512" s="26"/>
      <c r="CE512" s="26"/>
      <c r="CF512" s="26"/>
      <c r="CG512" s="26"/>
      <c r="CH512" s="26"/>
      <c r="CI512" s="26"/>
      <c r="CJ512" s="26"/>
      <c r="CK512" s="26"/>
      <c r="CL512" s="26"/>
      <c r="CM512" s="26"/>
      <c r="CN512" s="26"/>
      <c r="CO512" s="26"/>
      <c r="CP512" s="26"/>
      <c r="CQ512" s="26"/>
      <c r="CR512" s="26"/>
      <c r="CS512" s="26"/>
      <c r="CT512" s="26"/>
      <c r="CU512" s="26"/>
      <c r="CV512" s="26"/>
      <c r="CW512" s="26"/>
      <c r="CX512" s="26"/>
      <c r="CY512" s="26"/>
      <c r="CZ512" s="26"/>
      <c r="DA512" s="26"/>
      <c r="DB512" s="26"/>
      <c r="DC512" s="26"/>
      <c r="DD512" s="26"/>
    </row>
    <row r="513">
      <c r="A513" s="48"/>
      <c r="B513" s="38"/>
      <c r="C513" s="20"/>
      <c r="D513" s="20"/>
      <c r="E513" s="38"/>
      <c r="F513" s="26"/>
      <c r="G513" s="26"/>
      <c r="H513" s="25"/>
      <c r="I513" s="25"/>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c r="BR513" s="26"/>
      <c r="BS513" s="26"/>
      <c r="BT513" s="26"/>
      <c r="BU513" s="26"/>
      <c r="BV513" s="26"/>
      <c r="BW513" s="26"/>
      <c r="BX513" s="26"/>
      <c r="BY513" s="26"/>
      <c r="BZ513" s="26"/>
      <c r="CA513" s="26"/>
      <c r="CB513" s="26"/>
      <c r="CC513" s="26"/>
      <c r="CD513" s="26"/>
      <c r="CE513" s="26"/>
      <c r="CF513" s="26"/>
      <c r="CG513" s="26"/>
      <c r="CH513" s="26"/>
      <c r="CI513" s="26"/>
      <c r="CJ513" s="26"/>
      <c r="CK513" s="26"/>
      <c r="CL513" s="26"/>
      <c r="CM513" s="26"/>
      <c r="CN513" s="26"/>
      <c r="CO513" s="26"/>
      <c r="CP513" s="26"/>
      <c r="CQ513" s="26"/>
      <c r="CR513" s="26"/>
      <c r="CS513" s="26"/>
      <c r="CT513" s="26"/>
      <c r="CU513" s="26"/>
      <c r="CV513" s="26"/>
      <c r="CW513" s="26"/>
      <c r="CX513" s="26"/>
      <c r="CY513" s="26"/>
      <c r="CZ513" s="26"/>
      <c r="DA513" s="26"/>
      <c r="DB513" s="26"/>
      <c r="DC513" s="26"/>
      <c r="DD513" s="26"/>
    </row>
    <row r="514">
      <c r="A514" s="48"/>
      <c r="B514" s="38"/>
      <c r="C514" s="20"/>
      <c r="D514" s="20"/>
      <c r="E514" s="38"/>
      <c r="F514" s="26"/>
      <c r="G514" s="26"/>
      <c r="H514" s="25"/>
      <c r="I514" s="25"/>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c r="CD514" s="26"/>
      <c r="CE514" s="26"/>
      <c r="CF514" s="26"/>
      <c r="CG514" s="26"/>
      <c r="CH514" s="26"/>
      <c r="CI514" s="26"/>
      <c r="CJ514" s="26"/>
      <c r="CK514" s="26"/>
      <c r="CL514" s="26"/>
      <c r="CM514" s="26"/>
      <c r="CN514" s="26"/>
      <c r="CO514" s="26"/>
      <c r="CP514" s="26"/>
      <c r="CQ514" s="26"/>
      <c r="CR514" s="26"/>
      <c r="CS514" s="26"/>
      <c r="CT514" s="26"/>
      <c r="CU514" s="26"/>
      <c r="CV514" s="26"/>
      <c r="CW514" s="26"/>
      <c r="CX514" s="26"/>
      <c r="CY514" s="26"/>
      <c r="CZ514" s="26"/>
      <c r="DA514" s="26"/>
      <c r="DB514" s="26"/>
      <c r="DC514" s="26"/>
      <c r="DD514" s="26"/>
    </row>
    <row r="515" ht="31.5" customHeight="1">
      <c r="A515" s="48"/>
      <c r="B515" s="38"/>
      <c r="C515" s="20"/>
      <c r="D515" s="20"/>
      <c r="E515" s="38"/>
      <c r="F515" s="26"/>
      <c r="G515" s="26"/>
      <c r="H515" s="25"/>
      <c r="I515" s="25"/>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c r="BL515" s="26"/>
      <c r="BM515" s="26"/>
      <c r="BN515" s="26"/>
      <c r="BO515" s="26"/>
      <c r="BP515" s="26"/>
      <c r="BQ515" s="26"/>
      <c r="BR515" s="26"/>
      <c r="BS515" s="26"/>
      <c r="BT515" s="26"/>
      <c r="BU515" s="26"/>
      <c r="BV515" s="26"/>
      <c r="BW515" s="26"/>
      <c r="BX515" s="26"/>
      <c r="BY515" s="26"/>
      <c r="BZ515" s="26"/>
      <c r="CA515" s="26"/>
      <c r="CB515" s="26"/>
      <c r="CC515" s="26"/>
      <c r="CD515" s="26"/>
      <c r="CE515" s="26"/>
      <c r="CF515" s="26"/>
      <c r="CG515" s="26"/>
      <c r="CH515" s="26"/>
      <c r="CI515" s="26"/>
      <c r="CJ515" s="26"/>
      <c r="CK515" s="26"/>
      <c r="CL515" s="26"/>
      <c r="CM515" s="26"/>
      <c r="CN515" s="26"/>
      <c r="CO515" s="26"/>
      <c r="CP515" s="26"/>
      <c r="CQ515" s="26"/>
      <c r="CR515" s="26"/>
      <c r="CS515" s="26"/>
      <c r="CT515" s="26"/>
      <c r="CU515" s="26"/>
      <c r="CV515" s="26"/>
      <c r="CW515" s="26"/>
      <c r="CX515" s="26"/>
      <c r="CY515" s="26"/>
      <c r="CZ515" s="26"/>
      <c r="DA515" s="26"/>
      <c r="DB515" s="26"/>
      <c r="DC515" s="26"/>
      <c r="DD515" s="26"/>
    </row>
    <row r="516">
      <c r="A516" s="48"/>
      <c r="B516" s="38"/>
      <c r="C516" s="20"/>
      <c r="D516" s="20"/>
      <c r="E516" s="38"/>
      <c r="F516" s="26"/>
      <c r="G516" s="26"/>
      <c r="H516" s="25"/>
      <c r="I516" s="25"/>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c r="CG516" s="26"/>
      <c r="CH516" s="26"/>
      <c r="CI516" s="26"/>
      <c r="CJ516" s="26"/>
      <c r="CK516" s="26"/>
      <c r="CL516" s="26"/>
      <c r="CM516" s="26"/>
      <c r="CN516" s="26"/>
      <c r="CO516" s="26"/>
      <c r="CP516" s="26"/>
      <c r="CQ516" s="26"/>
      <c r="CR516" s="26"/>
      <c r="CS516" s="26"/>
      <c r="CT516" s="26"/>
      <c r="CU516" s="26"/>
      <c r="CV516" s="26"/>
      <c r="CW516" s="26"/>
      <c r="CX516" s="26"/>
      <c r="CY516" s="26"/>
      <c r="CZ516" s="26"/>
      <c r="DA516" s="26"/>
      <c r="DB516" s="26"/>
      <c r="DC516" s="26"/>
      <c r="DD516" s="26"/>
    </row>
    <row r="517">
      <c r="A517" s="48"/>
      <c r="B517" s="38"/>
      <c r="C517" s="20"/>
      <c r="D517" s="20"/>
      <c r="E517" s="38"/>
      <c r="F517" s="26"/>
      <c r="G517" s="26"/>
      <c r="H517" s="25"/>
      <c r="I517" s="25"/>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c r="BL517" s="26"/>
      <c r="BM517" s="26"/>
      <c r="BN517" s="26"/>
      <c r="BO517" s="26"/>
      <c r="BP517" s="26"/>
      <c r="BQ517" s="26"/>
      <c r="BR517" s="26"/>
      <c r="BS517" s="26"/>
      <c r="BT517" s="26"/>
      <c r="BU517" s="26"/>
      <c r="BV517" s="26"/>
      <c r="BW517" s="26"/>
      <c r="BX517" s="26"/>
      <c r="BY517" s="26"/>
      <c r="BZ517" s="26"/>
      <c r="CA517" s="26"/>
      <c r="CB517" s="26"/>
      <c r="CC517" s="26"/>
      <c r="CD517" s="26"/>
      <c r="CE517" s="26"/>
      <c r="CF517" s="26"/>
      <c r="CG517" s="26"/>
      <c r="CH517" s="26"/>
      <c r="CI517" s="26"/>
      <c r="CJ517" s="26"/>
      <c r="CK517" s="26"/>
      <c r="CL517" s="26"/>
      <c r="CM517" s="26"/>
      <c r="CN517" s="26"/>
      <c r="CO517" s="26"/>
      <c r="CP517" s="26"/>
      <c r="CQ517" s="26"/>
      <c r="CR517" s="26"/>
      <c r="CS517" s="26"/>
      <c r="CT517" s="26"/>
      <c r="CU517" s="26"/>
      <c r="CV517" s="26"/>
      <c r="CW517" s="26"/>
      <c r="CX517" s="26"/>
      <c r="CY517" s="26"/>
      <c r="CZ517" s="26"/>
      <c r="DA517" s="26"/>
      <c r="DB517" s="26"/>
      <c r="DC517" s="26"/>
      <c r="DD517" s="26"/>
    </row>
    <row r="518">
      <c r="A518" s="48"/>
      <c r="B518" s="38"/>
      <c r="C518" s="20"/>
      <c r="D518" s="20"/>
      <c r="E518" s="38"/>
      <c r="F518" s="26"/>
      <c r="G518" s="26"/>
      <c r="H518" s="25"/>
      <c r="I518" s="25"/>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c r="BL518" s="26"/>
      <c r="BM518" s="26"/>
      <c r="BN518" s="26"/>
      <c r="BO518" s="26"/>
      <c r="BP518" s="26"/>
      <c r="BQ518" s="26"/>
      <c r="BR518" s="26"/>
      <c r="BS518" s="26"/>
      <c r="BT518" s="26"/>
      <c r="BU518" s="26"/>
      <c r="BV518" s="26"/>
      <c r="BW518" s="26"/>
      <c r="BX518" s="26"/>
      <c r="BY518" s="26"/>
      <c r="BZ518" s="26"/>
      <c r="CA518" s="26"/>
      <c r="CB518" s="26"/>
      <c r="CC518" s="26"/>
      <c r="CD518" s="26"/>
      <c r="CE518" s="26"/>
      <c r="CF518" s="26"/>
      <c r="CG518" s="26"/>
      <c r="CH518" s="26"/>
      <c r="CI518" s="26"/>
      <c r="CJ518" s="26"/>
      <c r="CK518" s="26"/>
      <c r="CL518" s="26"/>
      <c r="CM518" s="26"/>
      <c r="CN518" s="26"/>
      <c r="CO518" s="26"/>
      <c r="CP518" s="26"/>
      <c r="CQ518" s="26"/>
      <c r="CR518" s="26"/>
      <c r="CS518" s="26"/>
      <c r="CT518" s="26"/>
      <c r="CU518" s="26"/>
      <c r="CV518" s="26"/>
      <c r="CW518" s="26"/>
      <c r="CX518" s="26"/>
      <c r="CY518" s="26"/>
      <c r="CZ518" s="26"/>
      <c r="DA518" s="26"/>
      <c r="DB518" s="26"/>
      <c r="DC518" s="26"/>
      <c r="DD518" s="26"/>
    </row>
    <row r="519">
      <c r="A519" s="48"/>
      <c r="B519" s="38"/>
      <c r="C519" s="49"/>
      <c r="D519" s="49"/>
      <c r="E519" s="38"/>
      <c r="F519" s="26"/>
      <c r="G519" s="26"/>
      <c r="H519" s="25"/>
      <c r="I519" s="25"/>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c r="CD519" s="26"/>
      <c r="CE519" s="26"/>
      <c r="CF519" s="26"/>
      <c r="CG519" s="26"/>
      <c r="CH519" s="26"/>
      <c r="CI519" s="26"/>
      <c r="CJ519" s="26"/>
      <c r="CK519" s="26"/>
      <c r="CL519" s="26"/>
      <c r="CM519" s="26"/>
      <c r="CN519" s="26"/>
      <c r="CO519" s="26"/>
      <c r="CP519" s="26"/>
      <c r="CQ519" s="26"/>
      <c r="CR519" s="26"/>
      <c r="CS519" s="26"/>
      <c r="CT519" s="26"/>
      <c r="CU519" s="26"/>
      <c r="CV519" s="26"/>
      <c r="CW519" s="26"/>
      <c r="CX519" s="26"/>
      <c r="CY519" s="26"/>
      <c r="CZ519" s="26"/>
      <c r="DA519" s="26"/>
      <c r="DB519" s="26"/>
      <c r="DC519" s="26"/>
      <c r="DD519" s="26"/>
    </row>
    <row r="520" ht="17.25" customHeight="1">
      <c r="A520" s="48"/>
      <c r="B520" s="38"/>
      <c r="C520" s="49"/>
      <c r="D520" s="49"/>
      <c r="E520" s="38"/>
      <c r="F520" s="26"/>
      <c r="G520" s="26"/>
      <c r="H520" s="25"/>
      <c r="I520" s="25"/>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c r="CD520" s="26"/>
      <c r="CE520" s="26"/>
      <c r="CF520" s="26"/>
      <c r="CG520" s="26"/>
      <c r="CH520" s="26"/>
      <c r="CI520" s="26"/>
      <c r="CJ520" s="26"/>
      <c r="CK520" s="26"/>
      <c r="CL520" s="26"/>
      <c r="CM520" s="26"/>
      <c r="CN520" s="26"/>
      <c r="CO520" s="26"/>
      <c r="CP520" s="26"/>
      <c r="CQ520" s="26"/>
      <c r="CR520" s="26"/>
      <c r="CS520" s="26"/>
      <c r="CT520" s="26"/>
      <c r="CU520" s="26"/>
      <c r="CV520" s="26"/>
      <c r="CW520" s="26"/>
      <c r="CX520" s="26"/>
      <c r="CY520" s="26"/>
      <c r="CZ520" s="26"/>
      <c r="DA520" s="26"/>
      <c r="DB520" s="26"/>
      <c r="DC520" s="26"/>
      <c r="DD520" s="26"/>
    </row>
    <row r="521">
      <c r="A521" s="48"/>
      <c r="B521" s="38"/>
      <c r="C521" s="50"/>
      <c r="D521" s="50"/>
      <c r="E521" s="38"/>
      <c r="F521" s="26"/>
      <c r="G521" s="26"/>
      <c r="H521" s="25"/>
      <c r="I521" s="25"/>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c r="BL521" s="26"/>
      <c r="BM521" s="26"/>
      <c r="BN521" s="26"/>
      <c r="BO521" s="26"/>
      <c r="BP521" s="26"/>
      <c r="BQ521" s="26"/>
      <c r="BR521" s="26"/>
      <c r="BS521" s="26"/>
      <c r="BT521" s="26"/>
      <c r="BU521" s="26"/>
      <c r="BV521" s="26"/>
      <c r="BW521" s="26"/>
      <c r="BX521" s="26"/>
      <c r="BY521" s="26"/>
      <c r="BZ521" s="26"/>
      <c r="CA521" s="26"/>
      <c r="CB521" s="26"/>
      <c r="CC521" s="26"/>
      <c r="CD521" s="26"/>
      <c r="CE521" s="26"/>
      <c r="CF521" s="26"/>
      <c r="CG521" s="26"/>
      <c r="CH521" s="26"/>
      <c r="CI521" s="26"/>
      <c r="CJ521" s="26"/>
      <c r="CK521" s="26"/>
      <c r="CL521" s="26"/>
      <c r="CM521" s="26"/>
      <c r="CN521" s="26"/>
      <c r="CO521" s="26"/>
      <c r="CP521" s="26"/>
      <c r="CQ521" s="26"/>
      <c r="CR521" s="26"/>
      <c r="CS521" s="26"/>
      <c r="CT521" s="26"/>
      <c r="CU521" s="26"/>
      <c r="CV521" s="26"/>
      <c r="CW521" s="26"/>
      <c r="CX521" s="26"/>
      <c r="CY521" s="26"/>
      <c r="CZ521" s="26"/>
      <c r="DA521" s="26"/>
      <c r="DB521" s="26"/>
      <c r="DC521" s="26"/>
      <c r="DD521" s="26"/>
    </row>
    <row r="522">
      <c r="A522" s="48"/>
      <c r="B522" s="38"/>
      <c r="C522" s="50"/>
      <c r="D522" s="50"/>
      <c r="E522" s="38"/>
      <c r="F522" s="26"/>
      <c r="G522" s="26"/>
      <c r="H522" s="25"/>
      <c r="I522" s="25"/>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c r="BL522" s="26"/>
      <c r="BM522" s="26"/>
      <c r="BN522" s="26"/>
      <c r="BO522" s="26"/>
      <c r="BP522" s="26"/>
      <c r="BQ522" s="26"/>
      <c r="BR522" s="26"/>
      <c r="BS522" s="26"/>
      <c r="BT522" s="26"/>
      <c r="BU522" s="26"/>
      <c r="BV522" s="26"/>
      <c r="BW522" s="26"/>
      <c r="BX522" s="26"/>
      <c r="BY522" s="26"/>
      <c r="BZ522" s="26"/>
      <c r="CA522" s="26"/>
      <c r="CB522" s="26"/>
      <c r="CC522" s="26"/>
      <c r="CD522" s="26"/>
      <c r="CE522" s="26"/>
      <c r="CF522" s="26"/>
      <c r="CG522" s="26"/>
      <c r="CH522" s="26"/>
      <c r="CI522" s="26"/>
      <c r="CJ522" s="26"/>
      <c r="CK522" s="26"/>
      <c r="CL522" s="26"/>
      <c r="CM522" s="26"/>
      <c r="CN522" s="26"/>
      <c r="CO522" s="26"/>
      <c r="CP522" s="26"/>
      <c r="CQ522" s="26"/>
      <c r="CR522" s="26"/>
      <c r="CS522" s="26"/>
      <c r="CT522" s="26"/>
      <c r="CU522" s="26"/>
      <c r="CV522" s="26"/>
      <c r="CW522" s="26"/>
      <c r="CX522" s="26"/>
      <c r="CY522" s="26"/>
      <c r="CZ522" s="26"/>
      <c r="DA522" s="26"/>
      <c r="DB522" s="26"/>
      <c r="DC522" s="26"/>
      <c r="DD522" s="26"/>
    </row>
    <row r="523">
      <c r="A523" s="48"/>
      <c r="B523" s="38"/>
      <c r="C523" s="49"/>
      <c r="D523" s="49"/>
      <c r="E523" s="38"/>
      <c r="F523" s="26"/>
      <c r="G523" s="26"/>
      <c r="H523" s="25"/>
      <c r="I523" s="25"/>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c r="BU523" s="26"/>
      <c r="BV523" s="26"/>
      <c r="BW523" s="26"/>
      <c r="BX523" s="26"/>
      <c r="BY523" s="26"/>
      <c r="BZ523" s="26"/>
      <c r="CA523" s="26"/>
      <c r="CB523" s="26"/>
      <c r="CC523" s="26"/>
      <c r="CD523" s="26"/>
      <c r="CE523" s="26"/>
      <c r="CF523" s="26"/>
      <c r="CG523" s="26"/>
      <c r="CH523" s="26"/>
      <c r="CI523" s="26"/>
      <c r="CJ523" s="26"/>
      <c r="CK523" s="26"/>
      <c r="CL523" s="26"/>
      <c r="CM523" s="26"/>
      <c r="CN523" s="26"/>
      <c r="CO523" s="26"/>
      <c r="CP523" s="26"/>
      <c r="CQ523" s="26"/>
      <c r="CR523" s="26"/>
      <c r="CS523" s="26"/>
      <c r="CT523" s="26"/>
      <c r="CU523" s="26"/>
      <c r="CV523" s="26"/>
      <c r="CW523" s="26"/>
      <c r="CX523" s="26"/>
      <c r="CY523" s="26"/>
      <c r="CZ523" s="26"/>
      <c r="DA523" s="26"/>
      <c r="DB523" s="26"/>
      <c r="DC523" s="26"/>
      <c r="DD523" s="26"/>
    </row>
    <row r="524">
      <c r="A524" s="48"/>
      <c r="B524" s="38"/>
      <c r="C524" s="49"/>
      <c r="D524" s="49"/>
      <c r="E524" s="38"/>
      <c r="F524" s="26"/>
      <c r="G524" s="26"/>
      <c r="H524" s="25"/>
      <c r="I524" s="25"/>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c r="BR524" s="26"/>
      <c r="BS524" s="26"/>
      <c r="BT524" s="26"/>
      <c r="BU524" s="26"/>
      <c r="BV524" s="26"/>
      <c r="BW524" s="26"/>
      <c r="BX524" s="26"/>
      <c r="BY524" s="26"/>
      <c r="BZ524" s="26"/>
      <c r="CA524" s="26"/>
      <c r="CB524" s="26"/>
      <c r="CC524" s="26"/>
      <c r="CD524" s="26"/>
      <c r="CE524" s="26"/>
      <c r="CF524" s="26"/>
      <c r="CG524" s="26"/>
      <c r="CH524" s="26"/>
      <c r="CI524" s="26"/>
      <c r="CJ524" s="26"/>
      <c r="CK524" s="26"/>
      <c r="CL524" s="26"/>
      <c r="CM524" s="26"/>
      <c r="CN524" s="26"/>
      <c r="CO524" s="26"/>
      <c r="CP524" s="26"/>
      <c r="CQ524" s="26"/>
      <c r="CR524" s="26"/>
      <c r="CS524" s="26"/>
      <c r="CT524" s="26"/>
      <c r="CU524" s="26"/>
      <c r="CV524" s="26"/>
      <c r="CW524" s="26"/>
      <c r="CX524" s="26"/>
      <c r="CY524" s="26"/>
      <c r="CZ524" s="26"/>
      <c r="DA524" s="26"/>
      <c r="DB524" s="26"/>
      <c r="DC524" s="26"/>
      <c r="DD524" s="26"/>
    </row>
    <row r="525">
      <c r="A525" s="48"/>
      <c r="B525" s="38"/>
      <c r="C525" s="49"/>
      <c r="D525" s="49"/>
      <c r="E525" s="38"/>
      <c r="F525" s="26"/>
      <c r="G525" s="26"/>
      <c r="H525" s="25"/>
      <c r="I525" s="25"/>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c r="CD525" s="26"/>
      <c r="CE525" s="26"/>
      <c r="CF525" s="26"/>
      <c r="CG525" s="26"/>
      <c r="CH525" s="26"/>
      <c r="CI525" s="26"/>
      <c r="CJ525" s="26"/>
      <c r="CK525" s="26"/>
      <c r="CL525" s="26"/>
      <c r="CM525" s="26"/>
      <c r="CN525" s="26"/>
      <c r="CO525" s="26"/>
      <c r="CP525" s="26"/>
      <c r="CQ525" s="26"/>
      <c r="CR525" s="26"/>
      <c r="CS525" s="26"/>
      <c r="CT525" s="26"/>
      <c r="CU525" s="26"/>
      <c r="CV525" s="26"/>
      <c r="CW525" s="26"/>
      <c r="CX525" s="26"/>
      <c r="CY525" s="26"/>
      <c r="CZ525" s="26"/>
      <c r="DA525" s="26"/>
      <c r="DB525" s="26"/>
      <c r="DC525" s="26"/>
      <c r="DD525" s="26"/>
    </row>
    <row r="526">
      <c r="A526" s="48"/>
      <c r="B526" s="38"/>
      <c r="C526" s="49"/>
      <c r="D526" s="49"/>
      <c r="E526" s="38"/>
      <c r="F526" s="26"/>
      <c r="G526" s="26"/>
      <c r="H526" s="25"/>
      <c r="I526" s="25"/>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c r="CO526" s="26"/>
      <c r="CP526" s="26"/>
      <c r="CQ526" s="26"/>
      <c r="CR526" s="26"/>
      <c r="CS526" s="26"/>
      <c r="CT526" s="26"/>
      <c r="CU526" s="26"/>
      <c r="CV526" s="26"/>
      <c r="CW526" s="26"/>
      <c r="CX526" s="26"/>
      <c r="CY526" s="26"/>
      <c r="CZ526" s="26"/>
      <c r="DA526" s="26"/>
      <c r="DB526" s="26"/>
      <c r="DC526" s="26"/>
      <c r="DD526" s="26"/>
    </row>
    <row r="527">
      <c r="A527" s="48"/>
      <c r="B527" s="38"/>
      <c r="C527" s="20"/>
      <c r="D527" s="20"/>
      <c r="E527" s="38"/>
      <c r="F527" s="26"/>
      <c r="G527" s="26"/>
      <c r="H527" s="25"/>
      <c r="I527" s="25"/>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c r="CD527" s="26"/>
      <c r="CE527" s="26"/>
      <c r="CF527" s="26"/>
      <c r="CG527" s="26"/>
      <c r="CH527" s="26"/>
      <c r="CI527" s="26"/>
      <c r="CJ527" s="26"/>
      <c r="CK527" s="26"/>
      <c r="CL527" s="26"/>
      <c r="CM527" s="26"/>
      <c r="CN527" s="26"/>
      <c r="CO527" s="26"/>
      <c r="CP527" s="26"/>
      <c r="CQ527" s="26"/>
      <c r="CR527" s="26"/>
      <c r="CS527" s="26"/>
      <c r="CT527" s="26"/>
      <c r="CU527" s="26"/>
      <c r="CV527" s="26"/>
      <c r="CW527" s="26"/>
      <c r="CX527" s="26"/>
      <c r="CY527" s="26"/>
      <c r="CZ527" s="26"/>
      <c r="DA527" s="26"/>
      <c r="DB527" s="26"/>
      <c r="DC527" s="26"/>
      <c r="DD527" s="26"/>
    </row>
    <row r="528">
      <c r="A528" s="48"/>
      <c r="B528" s="38"/>
      <c r="C528" s="38"/>
      <c r="D528" s="38"/>
      <c r="E528" s="38"/>
      <c r="F528" s="26"/>
      <c r="G528" s="26"/>
      <c r="H528" s="25"/>
      <c r="I528" s="25"/>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c r="CG528" s="26"/>
      <c r="CH528" s="26"/>
      <c r="CI528" s="26"/>
      <c r="CJ528" s="26"/>
      <c r="CK528" s="26"/>
      <c r="CL528" s="26"/>
      <c r="CM528" s="26"/>
      <c r="CN528" s="26"/>
      <c r="CO528" s="26"/>
      <c r="CP528" s="26"/>
      <c r="CQ528" s="26"/>
      <c r="CR528" s="26"/>
      <c r="CS528" s="26"/>
      <c r="CT528" s="26"/>
      <c r="CU528" s="26"/>
      <c r="CV528" s="26"/>
      <c r="CW528" s="26"/>
      <c r="CX528" s="26"/>
      <c r="CY528" s="26"/>
      <c r="CZ528" s="26"/>
      <c r="DA528" s="26"/>
      <c r="DB528" s="26"/>
      <c r="DC528" s="26"/>
      <c r="DD528" s="26"/>
    </row>
    <row r="529">
      <c r="A529" s="48"/>
      <c r="B529" s="38"/>
      <c r="C529" s="49"/>
      <c r="D529" s="49"/>
      <c r="E529" s="38"/>
      <c r="F529" s="26"/>
      <c r="G529" s="26"/>
      <c r="H529" s="25"/>
      <c r="I529" s="25"/>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c r="CG529" s="26"/>
      <c r="CH529" s="26"/>
      <c r="CI529" s="26"/>
      <c r="CJ529" s="26"/>
      <c r="CK529" s="26"/>
      <c r="CL529" s="26"/>
      <c r="CM529" s="26"/>
      <c r="CN529" s="26"/>
      <c r="CO529" s="26"/>
      <c r="CP529" s="26"/>
      <c r="CQ529" s="26"/>
      <c r="CR529" s="26"/>
      <c r="CS529" s="26"/>
      <c r="CT529" s="26"/>
      <c r="CU529" s="26"/>
      <c r="CV529" s="26"/>
      <c r="CW529" s="26"/>
      <c r="CX529" s="26"/>
      <c r="CY529" s="26"/>
      <c r="CZ529" s="26"/>
      <c r="DA529" s="26"/>
      <c r="DB529" s="26"/>
      <c r="DC529" s="26"/>
      <c r="DD529" s="26"/>
    </row>
    <row r="530" ht="25.5" customHeight="1">
      <c r="A530" s="48"/>
      <c r="B530" s="38"/>
      <c r="C530" s="49"/>
      <c r="D530" s="49"/>
      <c r="E530" s="38"/>
      <c r="F530" s="26"/>
      <c r="G530" s="26"/>
      <c r="H530" s="25"/>
      <c r="I530" s="25"/>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c r="CG530" s="26"/>
      <c r="CH530" s="26"/>
      <c r="CI530" s="26"/>
      <c r="CJ530" s="26"/>
      <c r="CK530" s="26"/>
      <c r="CL530" s="26"/>
      <c r="CM530" s="26"/>
      <c r="CN530" s="26"/>
      <c r="CO530" s="26"/>
      <c r="CP530" s="26"/>
      <c r="CQ530" s="26"/>
      <c r="CR530" s="26"/>
      <c r="CS530" s="26"/>
      <c r="CT530" s="26"/>
      <c r="CU530" s="26"/>
      <c r="CV530" s="26"/>
      <c r="CW530" s="26"/>
      <c r="CX530" s="26"/>
      <c r="CY530" s="26"/>
      <c r="CZ530" s="26"/>
      <c r="DA530" s="26"/>
      <c r="DB530" s="26"/>
      <c r="DC530" s="26"/>
      <c r="DD530" s="26"/>
    </row>
    <row r="531" ht="21.75" customHeight="1">
      <c r="A531" s="48"/>
      <c r="B531" s="38"/>
      <c r="C531" s="20"/>
      <c r="D531" s="20"/>
      <c r="E531" s="38"/>
      <c r="F531" s="26"/>
      <c r="G531" s="26"/>
      <c r="H531" s="25"/>
      <c r="I531" s="25"/>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c r="CD531" s="26"/>
      <c r="CE531" s="26"/>
      <c r="CF531" s="26"/>
      <c r="CG531" s="26"/>
      <c r="CH531" s="26"/>
      <c r="CI531" s="26"/>
      <c r="CJ531" s="26"/>
      <c r="CK531" s="26"/>
      <c r="CL531" s="26"/>
      <c r="CM531" s="26"/>
      <c r="CN531" s="26"/>
      <c r="CO531" s="26"/>
      <c r="CP531" s="26"/>
      <c r="CQ531" s="26"/>
      <c r="CR531" s="26"/>
      <c r="CS531" s="26"/>
      <c r="CT531" s="26"/>
      <c r="CU531" s="26"/>
      <c r="CV531" s="26"/>
      <c r="CW531" s="26"/>
      <c r="CX531" s="26"/>
      <c r="CY531" s="26"/>
      <c r="CZ531" s="26"/>
      <c r="DA531" s="26"/>
      <c r="DB531" s="26"/>
      <c r="DC531" s="26"/>
      <c r="DD531" s="26"/>
    </row>
    <row r="532">
      <c r="A532" s="48"/>
      <c r="B532" s="38"/>
      <c r="C532" s="20"/>
      <c r="D532" s="20"/>
      <c r="E532" s="38"/>
      <c r="F532" s="26"/>
      <c r="G532" s="26"/>
      <c r="H532" s="25"/>
      <c r="I532" s="25"/>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c r="CD532" s="26"/>
      <c r="CE532" s="26"/>
      <c r="CF532" s="26"/>
      <c r="CG532" s="26"/>
      <c r="CH532" s="26"/>
      <c r="CI532" s="26"/>
      <c r="CJ532" s="26"/>
      <c r="CK532" s="26"/>
      <c r="CL532" s="26"/>
      <c r="CM532" s="26"/>
      <c r="CN532" s="26"/>
      <c r="CO532" s="26"/>
      <c r="CP532" s="26"/>
      <c r="CQ532" s="26"/>
      <c r="CR532" s="26"/>
      <c r="CS532" s="26"/>
      <c r="CT532" s="26"/>
      <c r="CU532" s="26"/>
      <c r="CV532" s="26"/>
      <c r="CW532" s="26"/>
      <c r="CX532" s="26"/>
      <c r="CY532" s="26"/>
      <c r="CZ532" s="26"/>
      <c r="DA532" s="26"/>
      <c r="DB532" s="26"/>
      <c r="DC532" s="26"/>
      <c r="DD532" s="26"/>
    </row>
    <row r="533">
      <c r="A533" s="48"/>
      <c r="B533" s="38"/>
      <c r="C533" s="38"/>
      <c r="D533" s="38"/>
      <c r="E533" s="38"/>
      <c r="F533" s="26"/>
      <c r="G533" s="26"/>
      <c r="H533" s="25"/>
      <c r="I533" s="25"/>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c r="BU533" s="26"/>
      <c r="BV533" s="26"/>
      <c r="BW533" s="26"/>
      <c r="BX533" s="26"/>
      <c r="BY533" s="26"/>
      <c r="BZ533" s="26"/>
      <c r="CA533" s="26"/>
      <c r="CB533" s="26"/>
      <c r="CC533" s="26"/>
      <c r="CD533" s="26"/>
      <c r="CE533" s="26"/>
      <c r="CF533" s="26"/>
      <c r="CG533" s="26"/>
      <c r="CH533" s="26"/>
      <c r="CI533" s="26"/>
      <c r="CJ533" s="26"/>
      <c r="CK533" s="26"/>
      <c r="CL533" s="26"/>
      <c r="CM533" s="26"/>
      <c r="CN533" s="26"/>
      <c r="CO533" s="26"/>
      <c r="CP533" s="26"/>
      <c r="CQ533" s="26"/>
      <c r="CR533" s="26"/>
      <c r="CS533" s="26"/>
      <c r="CT533" s="26"/>
      <c r="CU533" s="26"/>
      <c r="CV533" s="26"/>
      <c r="CW533" s="26"/>
      <c r="CX533" s="26"/>
      <c r="CY533" s="26"/>
      <c r="CZ533" s="26"/>
      <c r="DA533" s="26"/>
      <c r="DB533" s="26"/>
      <c r="DC533" s="26"/>
      <c r="DD533" s="26"/>
    </row>
    <row r="534">
      <c r="A534" s="48"/>
      <c r="B534" s="38"/>
      <c r="C534" s="38"/>
      <c r="D534" s="38"/>
      <c r="E534" s="38"/>
      <c r="F534" s="26"/>
      <c r="G534" s="26"/>
      <c r="H534" s="25"/>
      <c r="I534" s="25"/>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c r="BU534" s="26"/>
      <c r="BV534" s="26"/>
      <c r="BW534" s="26"/>
      <c r="BX534" s="26"/>
      <c r="BY534" s="26"/>
      <c r="BZ534" s="26"/>
      <c r="CA534" s="26"/>
      <c r="CB534" s="26"/>
      <c r="CC534" s="26"/>
      <c r="CD534" s="26"/>
      <c r="CE534" s="26"/>
      <c r="CF534" s="26"/>
      <c r="CG534" s="26"/>
      <c r="CH534" s="26"/>
      <c r="CI534" s="26"/>
      <c r="CJ534" s="26"/>
      <c r="CK534" s="26"/>
      <c r="CL534" s="26"/>
      <c r="CM534" s="26"/>
      <c r="CN534" s="26"/>
      <c r="CO534" s="26"/>
      <c r="CP534" s="26"/>
      <c r="CQ534" s="26"/>
      <c r="CR534" s="26"/>
      <c r="CS534" s="26"/>
      <c r="CT534" s="26"/>
      <c r="CU534" s="26"/>
      <c r="CV534" s="26"/>
      <c r="CW534" s="26"/>
      <c r="CX534" s="26"/>
      <c r="CY534" s="26"/>
      <c r="CZ534" s="26"/>
      <c r="DA534" s="26"/>
      <c r="DB534" s="26"/>
      <c r="DC534" s="26"/>
      <c r="DD534" s="26"/>
    </row>
    <row r="535">
      <c r="A535" s="48"/>
      <c r="B535" s="38"/>
      <c r="C535" s="38"/>
      <c r="D535" s="38"/>
      <c r="E535" s="38"/>
      <c r="F535" s="26"/>
      <c r="G535" s="26"/>
      <c r="H535" s="25"/>
      <c r="I535" s="25"/>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c r="CD535" s="26"/>
      <c r="CE535" s="26"/>
      <c r="CF535" s="26"/>
      <c r="CG535" s="26"/>
      <c r="CH535" s="26"/>
      <c r="CI535" s="26"/>
      <c r="CJ535" s="26"/>
      <c r="CK535" s="26"/>
      <c r="CL535" s="26"/>
      <c r="CM535" s="26"/>
      <c r="CN535" s="26"/>
      <c r="CO535" s="26"/>
      <c r="CP535" s="26"/>
      <c r="CQ535" s="26"/>
      <c r="CR535" s="26"/>
      <c r="CS535" s="26"/>
      <c r="CT535" s="26"/>
      <c r="CU535" s="26"/>
      <c r="CV535" s="26"/>
      <c r="CW535" s="26"/>
      <c r="CX535" s="26"/>
      <c r="CY535" s="26"/>
      <c r="CZ535" s="26"/>
      <c r="DA535" s="26"/>
      <c r="DB535" s="26"/>
      <c r="DC535" s="26"/>
      <c r="DD535" s="26"/>
    </row>
    <row r="536">
      <c r="A536" s="48"/>
      <c r="B536" s="38"/>
      <c r="C536" s="38"/>
      <c r="D536" s="38"/>
      <c r="E536" s="38"/>
      <c r="F536" s="26"/>
      <c r="G536" s="26"/>
      <c r="H536" s="25"/>
      <c r="I536" s="25"/>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c r="CO536" s="26"/>
      <c r="CP536" s="26"/>
      <c r="CQ536" s="26"/>
      <c r="CR536" s="26"/>
      <c r="CS536" s="26"/>
      <c r="CT536" s="26"/>
      <c r="CU536" s="26"/>
      <c r="CV536" s="26"/>
      <c r="CW536" s="26"/>
      <c r="CX536" s="26"/>
      <c r="CY536" s="26"/>
      <c r="CZ536" s="26"/>
      <c r="DA536" s="26"/>
      <c r="DB536" s="26"/>
      <c r="DC536" s="26"/>
      <c r="DD536" s="26"/>
    </row>
    <row r="537">
      <c r="A537" s="48"/>
      <c r="B537" s="38"/>
      <c r="C537" s="20"/>
      <c r="D537" s="20"/>
      <c r="E537" s="38"/>
      <c r="F537" s="26"/>
      <c r="G537" s="26"/>
      <c r="H537" s="25"/>
      <c r="I537" s="25"/>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26"/>
      <c r="BQ537" s="26"/>
      <c r="BR537" s="26"/>
      <c r="BS537" s="26"/>
      <c r="BT537" s="26"/>
      <c r="BU537" s="26"/>
      <c r="BV537" s="26"/>
      <c r="BW537" s="26"/>
      <c r="BX537" s="26"/>
      <c r="BY537" s="26"/>
      <c r="BZ537" s="26"/>
      <c r="CA537" s="26"/>
      <c r="CB537" s="26"/>
      <c r="CC537" s="26"/>
      <c r="CD537" s="26"/>
      <c r="CE537" s="26"/>
      <c r="CF537" s="26"/>
      <c r="CG537" s="26"/>
      <c r="CH537" s="26"/>
      <c r="CI537" s="26"/>
      <c r="CJ537" s="26"/>
      <c r="CK537" s="26"/>
      <c r="CL537" s="26"/>
      <c r="CM537" s="26"/>
      <c r="CN537" s="26"/>
      <c r="CO537" s="26"/>
      <c r="CP537" s="26"/>
      <c r="CQ537" s="26"/>
      <c r="CR537" s="26"/>
      <c r="CS537" s="26"/>
      <c r="CT537" s="26"/>
      <c r="CU537" s="26"/>
      <c r="CV537" s="26"/>
      <c r="CW537" s="26"/>
      <c r="CX537" s="26"/>
      <c r="CY537" s="26"/>
      <c r="CZ537" s="26"/>
      <c r="DA537" s="26"/>
      <c r="DB537" s="26"/>
      <c r="DC537" s="26"/>
      <c r="DD537" s="26"/>
    </row>
    <row r="538">
      <c r="A538" s="48"/>
      <c r="B538" s="38"/>
      <c r="C538" s="20"/>
      <c r="D538" s="20"/>
      <c r="E538" s="20"/>
      <c r="F538" s="26"/>
      <c r="G538" s="26"/>
      <c r="H538" s="25"/>
      <c r="I538" s="25"/>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c r="BU538" s="26"/>
      <c r="BV538" s="26"/>
      <c r="BW538" s="26"/>
      <c r="BX538" s="26"/>
      <c r="BY538" s="26"/>
      <c r="BZ538" s="26"/>
      <c r="CA538" s="26"/>
      <c r="CB538" s="26"/>
      <c r="CC538" s="26"/>
      <c r="CD538" s="26"/>
      <c r="CE538" s="26"/>
      <c r="CF538" s="26"/>
      <c r="CG538" s="26"/>
      <c r="CH538" s="26"/>
      <c r="CI538" s="26"/>
      <c r="CJ538" s="26"/>
      <c r="CK538" s="26"/>
      <c r="CL538" s="26"/>
      <c r="CM538" s="26"/>
      <c r="CN538" s="26"/>
      <c r="CO538" s="26"/>
      <c r="CP538" s="26"/>
      <c r="CQ538" s="26"/>
      <c r="CR538" s="26"/>
      <c r="CS538" s="26"/>
      <c r="CT538" s="26"/>
      <c r="CU538" s="26"/>
      <c r="CV538" s="26"/>
      <c r="CW538" s="26"/>
      <c r="CX538" s="26"/>
      <c r="CY538" s="26"/>
      <c r="CZ538" s="26"/>
      <c r="DA538" s="26"/>
      <c r="DB538" s="26"/>
      <c r="DC538" s="26"/>
      <c r="DD538" s="26"/>
    </row>
    <row r="539">
      <c r="A539" s="48"/>
      <c r="B539" s="38"/>
      <c r="C539" s="20"/>
      <c r="D539" s="20"/>
      <c r="E539" s="38"/>
      <c r="F539" s="26"/>
      <c r="G539" s="26"/>
      <c r="H539" s="25"/>
      <c r="I539" s="25"/>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c r="CD539" s="26"/>
      <c r="CE539" s="26"/>
      <c r="CF539" s="26"/>
      <c r="CG539" s="26"/>
      <c r="CH539" s="26"/>
      <c r="CI539" s="26"/>
      <c r="CJ539" s="26"/>
      <c r="CK539" s="26"/>
      <c r="CL539" s="26"/>
      <c r="CM539" s="26"/>
      <c r="CN539" s="26"/>
      <c r="CO539" s="26"/>
      <c r="CP539" s="26"/>
      <c r="CQ539" s="26"/>
      <c r="CR539" s="26"/>
      <c r="CS539" s="26"/>
      <c r="CT539" s="26"/>
      <c r="CU539" s="26"/>
      <c r="CV539" s="26"/>
      <c r="CW539" s="26"/>
      <c r="CX539" s="26"/>
      <c r="CY539" s="26"/>
      <c r="CZ539" s="26"/>
      <c r="DA539" s="26"/>
      <c r="DB539" s="26"/>
      <c r="DC539" s="26"/>
      <c r="DD539" s="26"/>
    </row>
    <row r="540">
      <c r="A540" s="48"/>
      <c r="B540" s="38"/>
      <c r="C540" s="20"/>
      <c r="D540" s="20"/>
      <c r="E540" s="38"/>
      <c r="F540" s="26"/>
      <c r="G540" s="26"/>
      <c r="H540" s="25"/>
      <c r="I540" s="25"/>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c r="BL540" s="26"/>
      <c r="BM540" s="26"/>
      <c r="BN540" s="26"/>
      <c r="BO540" s="26"/>
      <c r="BP540" s="26"/>
      <c r="BQ540" s="26"/>
      <c r="BR540" s="26"/>
      <c r="BS540" s="26"/>
      <c r="BT540" s="26"/>
      <c r="BU540" s="26"/>
      <c r="BV540" s="26"/>
      <c r="BW540" s="26"/>
      <c r="BX540" s="26"/>
      <c r="BY540" s="26"/>
      <c r="BZ540" s="26"/>
      <c r="CA540" s="26"/>
      <c r="CB540" s="26"/>
      <c r="CC540" s="26"/>
      <c r="CD540" s="26"/>
      <c r="CE540" s="26"/>
      <c r="CF540" s="26"/>
      <c r="CG540" s="26"/>
      <c r="CH540" s="26"/>
      <c r="CI540" s="26"/>
      <c r="CJ540" s="26"/>
      <c r="CK540" s="26"/>
      <c r="CL540" s="26"/>
      <c r="CM540" s="26"/>
      <c r="CN540" s="26"/>
      <c r="CO540" s="26"/>
      <c r="CP540" s="26"/>
      <c r="CQ540" s="26"/>
      <c r="CR540" s="26"/>
      <c r="CS540" s="26"/>
      <c r="CT540" s="26"/>
      <c r="CU540" s="26"/>
      <c r="CV540" s="26"/>
      <c r="CW540" s="26"/>
      <c r="CX540" s="26"/>
      <c r="CY540" s="26"/>
      <c r="CZ540" s="26"/>
      <c r="DA540" s="26"/>
      <c r="DB540" s="26"/>
      <c r="DC540" s="26"/>
      <c r="DD540" s="26"/>
    </row>
    <row r="541">
      <c r="A541" s="48"/>
      <c r="B541" s="38"/>
      <c r="C541" s="49"/>
      <c r="D541" s="49"/>
      <c r="E541" s="20"/>
      <c r="F541" s="26"/>
      <c r="G541" s="26"/>
      <c r="H541" s="25"/>
      <c r="I541" s="25"/>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c r="CD541" s="26"/>
      <c r="CE541" s="26"/>
      <c r="CF541" s="26"/>
      <c r="CG541" s="26"/>
      <c r="CH541" s="26"/>
      <c r="CI541" s="26"/>
      <c r="CJ541" s="26"/>
      <c r="CK541" s="26"/>
      <c r="CL541" s="26"/>
      <c r="CM541" s="26"/>
      <c r="CN541" s="26"/>
      <c r="CO541" s="26"/>
      <c r="CP541" s="26"/>
      <c r="CQ541" s="26"/>
      <c r="CR541" s="26"/>
      <c r="CS541" s="26"/>
      <c r="CT541" s="26"/>
      <c r="CU541" s="26"/>
      <c r="CV541" s="26"/>
      <c r="CW541" s="26"/>
      <c r="CX541" s="26"/>
      <c r="CY541" s="26"/>
      <c r="CZ541" s="26"/>
      <c r="DA541" s="26"/>
      <c r="DB541" s="26"/>
      <c r="DC541" s="26"/>
      <c r="DD541" s="26"/>
    </row>
    <row r="542">
      <c r="A542" s="48"/>
      <c r="B542" s="38"/>
      <c r="C542" s="49"/>
      <c r="D542" s="49"/>
      <c r="E542" s="38"/>
      <c r="F542" s="26"/>
      <c r="G542" s="26"/>
      <c r="H542" s="25"/>
      <c r="I542" s="25"/>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c r="BU542" s="26"/>
      <c r="BV542" s="26"/>
      <c r="BW542" s="26"/>
      <c r="BX542" s="26"/>
      <c r="BY542" s="26"/>
      <c r="BZ542" s="26"/>
      <c r="CA542" s="26"/>
      <c r="CB542" s="26"/>
      <c r="CC542" s="26"/>
      <c r="CD542" s="26"/>
      <c r="CE542" s="26"/>
      <c r="CF542" s="26"/>
      <c r="CG542" s="26"/>
      <c r="CH542" s="26"/>
      <c r="CI542" s="26"/>
      <c r="CJ542" s="26"/>
      <c r="CK542" s="26"/>
      <c r="CL542" s="26"/>
      <c r="CM542" s="26"/>
      <c r="CN542" s="26"/>
      <c r="CO542" s="26"/>
      <c r="CP542" s="26"/>
      <c r="CQ542" s="26"/>
      <c r="CR542" s="26"/>
      <c r="CS542" s="26"/>
      <c r="CT542" s="26"/>
      <c r="CU542" s="26"/>
      <c r="CV542" s="26"/>
      <c r="CW542" s="26"/>
      <c r="CX542" s="26"/>
      <c r="CY542" s="26"/>
      <c r="CZ542" s="26"/>
      <c r="DA542" s="26"/>
      <c r="DB542" s="26"/>
      <c r="DC542" s="26"/>
      <c r="DD542" s="26"/>
    </row>
    <row r="543">
      <c r="A543" s="48"/>
      <c r="B543" s="38"/>
      <c r="C543" s="49"/>
      <c r="D543" s="49"/>
      <c r="E543" s="38"/>
      <c r="F543" s="26"/>
      <c r="G543" s="26"/>
      <c r="H543" s="25"/>
      <c r="I543" s="25"/>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c r="BR543" s="26"/>
      <c r="BS543" s="26"/>
      <c r="BT543" s="26"/>
      <c r="BU543" s="26"/>
      <c r="BV543" s="26"/>
      <c r="BW543" s="26"/>
      <c r="BX543" s="26"/>
      <c r="BY543" s="26"/>
      <c r="BZ543" s="26"/>
      <c r="CA543" s="26"/>
      <c r="CB543" s="26"/>
      <c r="CC543" s="26"/>
      <c r="CD543" s="26"/>
      <c r="CE543" s="26"/>
      <c r="CF543" s="26"/>
      <c r="CG543" s="26"/>
      <c r="CH543" s="26"/>
      <c r="CI543" s="26"/>
      <c r="CJ543" s="26"/>
      <c r="CK543" s="26"/>
      <c r="CL543" s="26"/>
      <c r="CM543" s="26"/>
      <c r="CN543" s="26"/>
      <c r="CO543" s="26"/>
      <c r="CP543" s="26"/>
      <c r="CQ543" s="26"/>
      <c r="CR543" s="26"/>
      <c r="CS543" s="26"/>
      <c r="CT543" s="26"/>
      <c r="CU543" s="26"/>
      <c r="CV543" s="26"/>
      <c r="CW543" s="26"/>
      <c r="CX543" s="26"/>
      <c r="CY543" s="26"/>
      <c r="CZ543" s="26"/>
      <c r="DA543" s="26"/>
      <c r="DB543" s="26"/>
      <c r="DC543" s="26"/>
      <c r="DD543" s="26"/>
    </row>
    <row r="544">
      <c r="A544" s="48"/>
      <c r="B544" s="38"/>
      <c r="C544" s="49"/>
      <c r="D544" s="49"/>
      <c r="E544" s="38"/>
      <c r="F544" s="26"/>
      <c r="G544" s="26"/>
      <c r="H544" s="25"/>
      <c r="I544" s="25"/>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c r="BU544" s="26"/>
      <c r="BV544" s="26"/>
      <c r="BW544" s="26"/>
      <c r="BX544" s="26"/>
      <c r="BY544" s="26"/>
      <c r="BZ544" s="26"/>
      <c r="CA544" s="26"/>
      <c r="CB544" s="26"/>
      <c r="CC544" s="26"/>
      <c r="CD544" s="26"/>
      <c r="CE544" s="26"/>
      <c r="CF544" s="26"/>
      <c r="CG544" s="26"/>
      <c r="CH544" s="26"/>
      <c r="CI544" s="26"/>
      <c r="CJ544" s="26"/>
      <c r="CK544" s="26"/>
      <c r="CL544" s="26"/>
      <c r="CM544" s="26"/>
      <c r="CN544" s="26"/>
      <c r="CO544" s="26"/>
      <c r="CP544" s="26"/>
      <c r="CQ544" s="26"/>
      <c r="CR544" s="26"/>
      <c r="CS544" s="26"/>
      <c r="CT544" s="26"/>
      <c r="CU544" s="26"/>
      <c r="CV544" s="26"/>
      <c r="CW544" s="26"/>
      <c r="CX544" s="26"/>
      <c r="CY544" s="26"/>
      <c r="CZ544" s="26"/>
      <c r="DA544" s="26"/>
      <c r="DB544" s="26"/>
      <c r="DC544" s="26"/>
      <c r="DD544" s="26"/>
    </row>
    <row r="545">
      <c r="A545" s="48"/>
      <c r="B545" s="38"/>
      <c r="C545" s="49"/>
      <c r="D545" s="49"/>
      <c r="E545" s="38"/>
      <c r="F545" s="26"/>
      <c r="G545" s="26"/>
      <c r="H545" s="25"/>
      <c r="I545" s="25"/>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c r="BL545" s="26"/>
      <c r="BM545" s="26"/>
      <c r="BN545" s="26"/>
      <c r="BO545" s="26"/>
      <c r="BP545" s="26"/>
      <c r="BQ545" s="26"/>
      <c r="BR545" s="26"/>
      <c r="BS545" s="26"/>
      <c r="BT545" s="26"/>
      <c r="BU545" s="26"/>
      <c r="BV545" s="26"/>
      <c r="BW545" s="26"/>
      <c r="BX545" s="26"/>
      <c r="BY545" s="26"/>
      <c r="BZ545" s="26"/>
      <c r="CA545" s="26"/>
      <c r="CB545" s="26"/>
      <c r="CC545" s="26"/>
      <c r="CD545" s="26"/>
      <c r="CE545" s="26"/>
      <c r="CF545" s="26"/>
      <c r="CG545" s="26"/>
      <c r="CH545" s="26"/>
      <c r="CI545" s="26"/>
      <c r="CJ545" s="26"/>
      <c r="CK545" s="26"/>
      <c r="CL545" s="26"/>
      <c r="CM545" s="26"/>
      <c r="CN545" s="26"/>
      <c r="CO545" s="26"/>
      <c r="CP545" s="26"/>
      <c r="CQ545" s="26"/>
      <c r="CR545" s="26"/>
      <c r="CS545" s="26"/>
      <c r="CT545" s="26"/>
      <c r="CU545" s="26"/>
      <c r="CV545" s="26"/>
      <c r="CW545" s="26"/>
      <c r="CX545" s="26"/>
      <c r="CY545" s="26"/>
      <c r="CZ545" s="26"/>
      <c r="DA545" s="26"/>
      <c r="DB545" s="26"/>
      <c r="DC545" s="26"/>
      <c r="DD545" s="26"/>
    </row>
    <row r="546" ht="20.25" customHeight="1">
      <c r="A546" s="48"/>
      <c r="B546" s="38"/>
      <c r="C546" s="49"/>
      <c r="D546" s="49"/>
      <c r="E546" s="20"/>
      <c r="F546" s="26"/>
      <c r="G546" s="26"/>
      <c r="H546" s="25"/>
      <c r="I546" s="25"/>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c r="CG546" s="26"/>
      <c r="CH546" s="26"/>
      <c r="CI546" s="26"/>
      <c r="CJ546" s="26"/>
      <c r="CK546" s="26"/>
      <c r="CL546" s="26"/>
      <c r="CM546" s="26"/>
      <c r="CN546" s="26"/>
      <c r="CO546" s="26"/>
      <c r="CP546" s="26"/>
      <c r="CQ546" s="26"/>
      <c r="CR546" s="26"/>
      <c r="CS546" s="26"/>
      <c r="CT546" s="26"/>
      <c r="CU546" s="26"/>
      <c r="CV546" s="26"/>
      <c r="CW546" s="26"/>
      <c r="CX546" s="26"/>
      <c r="CY546" s="26"/>
      <c r="CZ546" s="26"/>
      <c r="DA546" s="26"/>
      <c r="DB546" s="26"/>
      <c r="DC546" s="26"/>
      <c r="DD546" s="26"/>
    </row>
    <row r="547">
      <c r="A547" s="48"/>
      <c r="B547" s="38"/>
      <c r="C547" s="49"/>
      <c r="D547" s="49"/>
      <c r="E547" s="38"/>
      <c r="F547" s="26"/>
      <c r="G547" s="26"/>
      <c r="H547" s="25"/>
      <c r="I547" s="25"/>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c r="BL547" s="26"/>
      <c r="BM547" s="26"/>
      <c r="BN547" s="26"/>
      <c r="BO547" s="26"/>
      <c r="BP547" s="26"/>
      <c r="BQ547" s="26"/>
      <c r="BR547" s="26"/>
      <c r="BS547" s="26"/>
      <c r="BT547" s="26"/>
      <c r="BU547" s="26"/>
      <c r="BV547" s="26"/>
      <c r="BW547" s="26"/>
      <c r="BX547" s="26"/>
      <c r="BY547" s="26"/>
      <c r="BZ547" s="26"/>
      <c r="CA547" s="26"/>
      <c r="CB547" s="26"/>
      <c r="CC547" s="26"/>
      <c r="CD547" s="26"/>
      <c r="CE547" s="26"/>
      <c r="CF547" s="26"/>
      <c r="CG547" s="26"/>
      <c r="CH547" s="26"/>
      <c r="CI547" s="26"/>
      <c r="CJ547" s="26"/>
      <c r="CK547" s="26"/>
      <c r="CL547" s="26"/>
      <c r="CM547" s="26"/>
      <c r="CN547" s="26"/>
      <c r="CO547" s="26"/>
      <c r="CP547" s="26"/>
      <c r="CQ547" s="26"/>
      <c r="CR547" s="26"/>
      <c r="CS547" s="26"/>
      <c r="CT547" s="26"/>
      <c r="CU547" s="26"/>
      <c r="CV547" s="26"/>
      <c r="CW547" s="26"/>
      <c r="CX547" s="26"/>
      <c r="CY547" s="26"/>
      <c r="CZ547" s="26"/>
      <c r="DA547" s="26"/>
      <c r="DB547" s="26"/>
      <c r="DC547" s="26"/>
      <c r="DD547" s="26"/>
    </row>
    <row r="548">
      <c r="A548" s="48"/>
      <c r="B548" s="38"/>
      <c r="C548" s="49"/>
      <c r="D548" s="49"/>
      <c r="E548" s="20"/>
      <c r="F548" s="26"/>
      <c r="G548" s="26"/>
      <c r="H548" s="25"/>
      <c r="I548" s="25"/>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c r="BT548" s="26"/>
      <c r="BU548" s="26"/>
      <c r="BV548" s="26"/>
      <c r="BW548" s="26"/>
      <c r="BX548" s="26"/>
      <c r="BY548" s="26"/>
      <c r="BZ548" s="26"/>
      <c r="CA548" s="26"/>
      <c r="CB548" s="26"/>
      <c r="CC548" s="26"/>
      <c r="CD548" s="26"/>
      <c r="CE548" s="26"/>
      <c r="CF548" s="26"/>
      <c r="CG548" s="26"/>
      <c r="CH548" s="26"/>
      <c r="CI548" s="26"/>
      <c r="CJ548" s="26"/>
      <c r="CK548" s="26"/>
      <c r="CL548" s="26"/>
      <c r="CM548" s="26"/>
      <c r="CN548" s="26"/>
      <c r="CO548" s="26"/>
      <c r="CP548" s="26"/>
      <c r="CQ548" s="26"/>
      <c r="CR548" s="26"/>
      <c r="CS548" s="26"/>
      <c r="CT548" s="26"/>
      <c r="CU548" s="26"/>
      <c r="CV548" s="26"/>
      <c r="CW548" s="26"/>
      <c r="CX548" s="26"/>
      <c r="CY548" s="26"/>
      <c r="CZ548" s="26"/>
      <c r="DA548" s="26"/>
      <c r="DB548" s="26"/>
      <c r="DC548" s="26"/>
      <c r="DD548" s="26"/>
    </row>
    <row r="549">
      <c r="A549" s="48"/>
      <c r="B549" s="38"/>
      <c r="C549" s="49"/>
      <c r="D549" s="49"/>
      <c r="E549" s="38"/>
      <c r="F549" s="26"/>
      <c r="G549" s="26"/>
      <c r="H549" s="25"/>
      <c r="I549" s="25"/>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c r="CG549" s="26"/>
      <c r="CH549" s="26"/>
      <c r="CI549" s="26"/>
      <c r="CJ549" s="26"/>
      <c r="CK549" s="26"/>
      <c r="CL549" s="26"/>
      <c r="CM549" s="26"/>
      <c r="CN549" s="26"/>
      <c r="CO549" s="26"/>
      <c r="CP549" s="26"/>
      <c r="CQ549" s="26"/>
      <c r="CR549" s="26"/>
      <c r="CS549" s="26"/>
      <c r="CT549" s="26"/>
      <c r="CU549" s="26"/>
      <c r="CV549" s="26"/>
      <c r="CW549" s="26"/>
      <c r="CX549" s="26"/>
      <c r="CY549" s="26"/>
      <c r="CZ549" s="26"/>
      <c r="DA549" s="26"/>
      <c r="DB549" s="26"/>
      <c r="DC549" s="26"/>
      <c r="DD549" s="26"/>
    </row>
    <row r="550">
      <c r="A550" s="48"/>
      <c r="B550" s="38"/>
      <c r="C550" s="20"/>
      <c r="D550" s="20"/>
      <c r="E550" s="38"/>
      <c r="F550" s="26"/>
      <c r="G550" s="26"/>
      <c r="H550" s="25"/>
      <c r="I550" s="25"/>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c r="CG550" s="26"/>
      <c r="CH550" s="26"/>
      <c r="CI550" s="26"/>
      <c r="CJ550" s="26"/>
      <c r="CK550" s="26"/>
      <c r="CL550" s="26"/>
      <c r="CM550" s="26"/>
      <c r="CN550" s="26"/>
      <c r="CO550" s="26"/>
      <c r="CP550" s="26"/>
      <c r="CQ550" s="26"/>
      <c r="CR550" s="26"/>
      <c r="CS550" s="26"/>
      <c r="CT550" s="26"/>
      <c r="CU550" s="26"/>
      <c r="CV550" s="26"/>
      <c r="CW550" s="26"/>
      <c r="CX550" s="26"/>
      <c r="CY550" s="26"/>
      <c r="CZ550" s="26"/>
      <c r="DA550" s="26"/>
      <c r="DB550" s="26"/>
      <c r="DC550" s="26"/>
      <c r="DD550" s="26"/>
    </row>
    <row r="551">
      <c r="A551" s="48"/>
      <c r="B551" s="38"/>
      <c r="C551" s="20"/>
      <c r="D551" s="20"/>
      <c r="E551" s="38"/>
      <c r="F551" s="26"/>
      <c r="G551" s="26"/>
      <c r="H551" s="25"/>
      <c r="I551" s="25"/>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c r="CG551" s="26"/>
      <c r="CH551" s="26"/>
      <c r="CI551" s="26"/>
      <c r="CJ551" s="26"/>
      <c r="CK551" s="26"/>
      <c r="CL551" s="26"/>
      <c r="CM551" s="26"/>
      <c r="CN551" s="26"/>
      <c r="CO551" s="26"/>
      <c r="CP551" s="26"/>
      <c r="CQ551" s="26"/>
      <c r="CR551" s="26"/>
      <c r="CS551" s="26"/>
      <c r="CT551" s="26"/>
      <c r="CU551" s="26"/>
      <c r="CV551" s="26"/>
      <c r="CW551" s="26"/>
      <c r="CX551" s="26"/>
      <c r="CY551" s="26"/>
      <c r="CZ551" s="26"/>
      <c r="DA551" s="26"/>
      <c r="DB551" s="26"/>
      <c r="DC551" s="26"/>
      <c r="DD551" s="26"/>
    </row>
    <row r="552">
      <c r="A552" s="48"/>
      <c r="B552" s="38"/>
      <c r="C552" s="20"/>
      <c r="D552" s="20"/>
      <c r="E552" s="38"/>
      <c r="F552" s="26"/>
      <c r="G552" s="26"/>
      <c r="H552" s="25"/>
      <c r="I552" s="25"/>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c r="CD552" s="26"/>
      <c r="CE552" s="26"/>
      <c r="CF552" s="26"/>
      <c r="CG552" s="26"/>
      <c r="CH552" s="26"/>
      <c r="CI552" s="26"/>
      <c r="CJ552" s="26"/>
      <c r="CK552" s="26"/>
      <c r="CL552" s="26"/>
      <c r="CM552" s="26"/>
      <c r="CN552" s="26"/>
      <c r="CO552" s="26"/>
      <c r="CP552" s="26"/>
      <c r="CQ552" s="26"/>
      <c r="CR552" s="26"/>
      <c r="CS552" s="26"/>
      <c r="CT552" s="26"/>
      <c r="CU552" s="26"/>
      <c r="CV552" s="26"/>
      <c r="CW552" s="26"/>
      <c r="CX552" s="26"/>
      <c r="CY552" s="26"/>
      <c r="CZ552" s="26"/>
      <c r="DA552" s="26"/>
      <c r="DB552" s="26"/>
      <c r="DC552" s="26"/>
      <c r="DD552" s="26"/>
    </row>
    <row r="553">
      <c r="A553" s="48"/>
      <c r="B553" s="38"/>
      <c r="C553" s="20"/>
      <c r="D553" s="20"/>
      <c r="E553" s="38"/>
      <c r="F553" s="26"/>
      <c r="G553" s="26"/>
      <c r="H553" s="25"/>
      <c r="I553" s="25"/>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c r="CG553" s="26"/>
      <c r="CH553" s="26"/>
      <c r="CI553" s="26"/>
      <c r="CJ553" s="26"/>
      <c r="CK553" s="26"/>
      <c r="CL553" s="26"/>
      <c r="CM553" s="26"/>
      <c r="CN553" s="26"/>
      <c r="CO553" s="26"/>
      <c r="CP553" s="26"/>
      <c r="CQ553" s="26"/>
      <c r="CR553" s="26"/>
      <c r="CS553" s="26"/>
      <c r="CT553" s="26"/>
      <c r="CU553" s="26"/>
      <c r="CV553" s="26"/>
      <c r="CW553" s="26"/>
      <c r="CX553" s="26"/>
      <c r="CY553" s="26"/>
      <c r="CZ553" s="26"/>
      <c r="DA553" s="26"/>
      <c r="DB553" s="26"/>
      <c r="DC553" s="26"/>
      <c r="DD553" s="26"/>
    </row>
    <row r="554">
      <c r="A554" s="48"/>
      <c r="B554" s="38"/>
      <c r="C554" s="20"/>
      <c r="D554" s="20"/>
      <c r="E554" s="38"/>
      <c r="F554" s="26"/>
      <c r="G554" s="26"/>
      <c r="H554" s="25"/>
      <c r="I554" s="25"/>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c r="BU554" s="26"/>
      <c r="BV554" s="26"/>
      <c r="BW554" s="26"/>
      <c r="BX554" s="26"/>
      <c r="BY554" s="26"/>
      <c r="BZ554" s="26"/>
      <c r="CA554" s="26"/>
      <c r="CB554" s="26"/>
      <c r="CC554" s="26"/>
      <c r="CD554" s="26"/>
      <c r="CE554" s="26"/>
      <c r="CF554" s="26"/>
      <c r="CG554" s="26"/>
      <c r="CH554" s="26"/>
      <c r="CI554" s="26"/>
      <c r="CJ554" s="26"/>
      <c r="CK554" s="26"/>
      <c r="CL554" s="26"/>
      <c r="CM554" s="26"/>
      <c r="CN554" s="26"/>
      <c r="CO554" s="26"/>
      <c r="CP554" s="26"/>
      <c r="CQ554" s="26"/>
      <c r="CR554" s="26"/>
      <c r="CS554" s="26"/>
      <c r="CT554" s="26"/>
      <c r="CU554" s="26"/>
      <c r="CV554" s="26"/>
      <c r="CW554" s="26"/>
      <c r="CX554" s="26"/>
      <c r="CY554" s="26"/>
      <c r="CZ554" s="26"/>
      <c r="DA554" s="26"/>
      <c r="DB554" s="26"/>
      <c r="DC554" s="26"/>
      <c r="DD554" s="26"/>
    </row>
    <row r="555">
      <c r="A555" s="48"/>
      <c r="B555" s="38"/>
      <c r="C555" s="20"/>
      <c r="D555" s="20"/>
      <c r="E555" s="38"/>
      <c r="F555" s="26"/>
      <c r="G555" s="26"/>
      <c r="H555" s="25"/>
      <c r="I555" s="25"/>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c r="BU555" s="26"/>
      <c r="BV555" s="26"/>
      <c r="BW555" s="26"/>
      <c r="BX555" s="26"/>
      <c r="BY555" s="26"/>
      <c r="BZ555" s="26"/>
      <c r="CA555" s="26"/>
      <c r="CB555" s="26"/>
      <c r="CC555" s="26"/>
      <c r="CD555" s="26"/>
      <c r="CE555" s="26"/>
      <c r="CF555" s="26"/>
      <c r="CG555" s="26"/>
      <c r="CH555" s="26"/>
      <c r="CI555" s="26"/>
      <c r="CJ555" s="26"/>
      <c r="CK555" s="26"/>
      <c r="CL555" s="26"/>
      <c r="CM555" s="26"/>
      <c r="CN555" s="26"/>
      <c r="CO555" s="26"/>
      <c r="CP555" s="26"/>
      <c r="CQ555" s="26"/>
      <c r="CR555" s="26"/>
      <c r="CS555" s="26"/>
      <c r="CT555" s="26"/>
      <c r="CU555" s="26"/>
      <c r="CV555" s="26"/>
      <c r="CW555" s="26"/>
      <c r="CX555" s="26"/>
      <c r="CY555" s="26"/>
      <c r="CZ555" s="26"/>
      <c r="DA555" s="26"/>
      <c r="DB555" s="26"/>
      <c r="DC555" s="26"/>
      <c r="DD555" s="26"/>
    </row>
    <row r="556">
      <c r="A556" s="48"/>
      <c r="B556" s="38"/>
      <c r="C556" s="20"/>
      <c r="D556" s="20"/>
      <c r="E556" s="38"/>
      <c r="F556" s="26"/>
      <c r="G556" s="26"/>
      <c r="H556" s="25"/>
      <c r="I556" s="25"/>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c r="CG556" s="26"/>
      <c r="CH556" s="26"/>
      <c r="CI556" s="26"/>
      <c r="CJ556" s="26"/>
      <c r="CK556" s="26"/>
      <c r="CL556" s="26"/>
      <c r="CM556" s="26"/>
      <c r="CN556" s="26"/>
      <c r="CO556" s="26"/>
      <c r="CP556" s="26"/>
      <c r="CQ556" s="26"/>
      <c r="CR556" s="26"/>
      <c r="CS556" s="26"/>
      <c r="CT556" s="26"/>
      <c r="CU556" s="26"/>
      <c r="CV556" s="26"/>
      <c r="CW556" s="26"/>
      <c r="CX556" s="26"/>
      <c r="CY556" s="26"/>
      <c r="CZ556" s="26"/>
      <c r="DA556" s="26"/>
      <c r="DB556" s="26"/>
      <c r="DC556" s="26"/>
      <c r="DD556" s="26"/>
    </row>
    <row r="557">
      <c r="A557" s="48"/>
      <c r="B557" s="38"/>
      <c r="C557" s="38"/>
      <c r="D557" s="38"/>
      <c r="E557" s="38"/>
      <c r="F557" s="26"/>
      <c r="G557" s="26"/>
      <c r="H557" s="25"/>
      <c r="I557" s="25"/>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row>
    <row r="558">
      <c r="A558" s="48"/>
      <c r="B558" s="38"/>
      <c r="C558" s="41"/>
      <c r="D558" s="41"/>
      <c r="E558" s="20"/>
      <c r="F558" s="26"/>
      <c r="G558" s="26"/>
      <c r="H558" s="25"/>
      <c r="I558" s="25"/>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c r="CG558" s="26"/>
      <c r="CH558" s="26"/>
      <c r="CI558" s="26"/>
      <c r="CJ558" s="26"/>
      <c r="CK558" s="26"/>
      <c r="CL558" s="26"/>
      <c r="CM558" s="26"/>
      <c r="CN558" s="26"/>
      <c r="CO558" s="26"/>
      <c r="CP558" s="26"/>
      <c r="CQ558" s="26"/>
      <c r="CR558" s="26"/>
      <c r="CS558" s="26"/>
      <c r="CT558" s="26"/>
      <c r="CU558" s="26"/>
      <c r="CV558" s="26"/>
      <c r="CW558" s="26"/>
      <c r="CX558" s="26"/>
      <c r="CY558" s="26"/>
      <c r="CZ558" s="26"/>
      <c r="DA558" s="26"/>
      <c r="DB558" s="26"/>
      <c r="DC558" s="26"/>
      <c r="DD558" s="26"/>
    </row>
    <row r="559">
      <c r="A559" s="48"/>
      <c r="B559" s="38"/>
      <c r="C559" s="38"/>
      <c r="D559" s="38"/>
      <c r="E559" s="38"/>
      <c r="F559" s="26"/>
      <c r="G559" s="26"/>
      <c r="H559" s="25"/>
      <c r="I559" s="25"/>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c r="CD559" s="26"/>
      <c r="CE559" s="26"/>
      <c r="CF559" s="26"/>
      <c r="CG559" s="26"/>
      <c r="CH559" s="26"/>
      <c r="CI559" s="26"/>
      <c r="CJ559" s="26"/>
      <c r="CK559" s="26"/>
      <c r="CL559" s="26"/>
      <c r="CM559" s="26"/>
      <c r="CN559" s="26"/>
      <c r="CO559" s="26"/>
      <c r="CP559" s="26"/>
      <c r="CQ559" s="26"/>
      <c r="CR559" s="26"/>
      <c r="CS559" s="26"/>
      <c r="CT559" s="26"/>
      <c r="CU559" s="26"/>
      <c r="CV559" s="26"/>
      <c r="CW559" s="26"/>
      <c r="CX559" s="26"/>
      <c r="CY559" s="26"/>
      <c r="CZ559" s="26"/>
      <c r="DA559" s="26"/>
      <c r="DB559" s="26"/>
      <c r="DC559" s="26"/>
      <c r="DD559" s="26"/>
    </row>
    <row r="560">
      <c r="A560" s="48"/>
      <c r="B560" s="38"/>
      <c r="C560" s="20"/>
      <c r="D560" s="20"/>
      <c r="E560" s="38"/>
      <c r="F560" s="26"/>
      <c r="G560" s="26"/>
      <c r="H560" s="25"/>
      <c r="I560" s="25"/>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c r="CD560" s="26"/>
      <c r="CE560" s="26"/>
      <c r="CF560" s="26"/>
      <c r="CG560" s="26"/>
      <c r="CH560" s="26"/>
      <c r="CI560" s="26"/>
      <c r="CJ560" s="26"/>
      <c r="CK560" s="26"/>
      <c r="CL560" s="26"/>
      <c r="CM560" s="26"/>
      <c r="CN560" s="26"/>
      <c r="CO560" s="26"/>
      <c r="CP560" s="26"/>
      <c r="CQ560" s="26"/>
      <c r="CR560" s="26"/>
      <c r="CS560" s="26"/>
      <c r="CT560" s="26"/>
      <c r="CU560" s="26"/>
      <c r="CV560" s="26"/>
      <c r="CW560" s="26"/>
      <c r="CX560" s="26"/>
      <c r="CY560" s="26"/>
      <c r="CZ560" s="26"/>
      <c r="DA560" s="26"/>
      <c r="DB560" s="26"/>
      <c r="DC560" s="26"/>
      <c r="DD560" s="26"/>
    </row>
    <row r="561">
      <c r="A561" s="48"/>
      <c r="B561" s="38"/>
      <c r="C561" s="20"/>
      <c r="D561" s="20"/>
      <c r="E561" s="38"/>
      <c r="F561" s="26"/>
      <c r="G561" s="26"/>
      <c r="H561" s="25"/>
      <c r="I561" s="25"/>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c r="CG561" s="26"/>
      <c r="CH561" s="26"/>
      <c r="CI561" s="26"/>
      <c r="CJ561" s="26"/>
      <c r="CK561" s="26"/>
      <c r="CL561" s="26"/>
      <c r="CM561" s="26"/>
      <c r="CN561" s="26"/>
      <c r="CO561" s="26"/>
      <c r="CP561" s="26"/>
      <c r="CQ561" s="26"/>
      <c r="CR561" s="26"/>
      <c r="CS561" s="26"/>
      <c r="CT561" s="26"/>
      <c r="CU561" s="26"/>
      <c r="CV561" s="26"/>
      <c r="CW561" s="26"/>
      <c r="CX561" s="26"/>
      <c r="CY561" s="26"/>
      <c r="CZ561" s="26"/>
      <c r="DA561" s="26"/>
      <c r="DB561" s="26"/>
      <c r="DC561" s="26"/>
      <c r="DD561" s="26"/>
    </row>
    <row r="562" ht="22.5" customHeight="1">
      <c r="A562" s="48"/>
      <c r="B562" s="38"/>
      <c r="C562" s="38"/>
      <c r="D562" s="38"/>
      <c r="E562" s="38"/>
      <c r="F562" s="26"/>
      <c r="G562" s="26"/>
      <c r="H562" s="25"/>
      <c r="I562" s="25"/>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c r="CG562" s="26"/>
      <c r="CH562" s="26"/>
      <c r="CI562" s="26"/>
      <c r="CJ562" s="26"/>
      <c r="CK562" s="26"/>
      <c r="CL562" s="26"/>
      <c r="CM562" s="26"/>
      <c r="CN562" s="26"/>
      <c r="CO562" s="26"/>
      <c r="CP562" s="26"/>
      <c r="CQ562" s="26"/>
      <c r="CR562" s="26"/>
      <c r="CS562" s="26"/>
      <c r="CT562" s="26"/>
      <c r="CU562" s="26"/>
      <c r="CV562" s="26"/>
      <c r="CW562" s="26"/>
      <c r="CX562" s="26"/>
      <c r="CY562" s="26"/>
      <c r="CZ562" s="26"/>
      <c r="DA562" s="26"/>
      <c r="DB562" s="26"/>
      <c r="DC562" s="26"/>
      <c r="DD562" s="26"/>
    </row>
    <row r="563" ht="21.0" customHeight="1">
      <c r="A563" s="48"/>
      <c r="B563" s="38"/>
      <c r="C563" s="20"/>
      <c r="D563" s="20"/>
      <c r="E563" s="38"/>
      <c r="F563" s="26"/>
      <c r="G563" s="26"/>
      <c r="H563" s="25"/>
      <c r="I563" s="25"/>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c r="CG563" s="26"/>
      <c r="CH563" s="26"/>
      <c r="CI563" s="26"/>
      <c r="CJ563" s="26"/>
      <c r="CK563" s="26"/>
      <c r="CL563" s="26"/>
      <c r="CM563" s="26"/>
      <c r="CN563" s="26"/>
      <c r="CO563" s="26"/>
      <c r="CP563" s="26"/>
      <c r="CQ563" s="26"/>
      <c r="CR563" s="26"/>
      <c r="CS563" s="26"/>
      <c r="CT563" s="26"/>
      <c r="CU563" s="26"/>
      <c r="CV563" s="26"/>
      <c r="CW563" s="26"/>
      <c r="CX563" s="26"/>
      <c r="CY563" s="26"/>
      <c r="CZ563" s="26"/>
      <c r="DA563" s="26"/>
      <c r="DB563" s="26"/>
      <c r="DC563" s="26"/>
      <c r="DD563" s="26"/>
    </row>
    <row r="564">
      <c r="A564" s="48"/>
      <c r="B564" s="38"/>
      <c r="C564" s="50"/>
      <c r="D564" s="50"/>
      <c r="E564" s="38"/>
      <c r="F564" s="26"/>
      <c r="G564" s="26"/>
      <c r="H564" s="25"/>
      <c r="I564" s="25"/>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c r="CD564" s="26"/>
      <c r="CE564" s="26"/>
      <c r="CF564" s="26"/>
      <c r="CG564" s="26"/>
      <c r="CH564" s="26"/>
      <c r="CI564" s="26"/>
      <c r="CJ564" s="26"/>
      <c r="CK564" s="26"/>
      <c r="CL564" s="26"/>
      <c r="CM564" s="26"/>
      <c r="CN564" s="26"/>
      <c r="CO564" s="26"/>
      <c r="CP564" s="26"/>
      <c r="CQ564" s="26"/>
      <c r="CR564" s="26"/>
      <c r="CS564" s="26"/>
      <c r="CT564" s="26"/>
      <c r="CU564" s="26"/>
      <c r="CV564" s="26"/>
      <c r="CW564" s="26"/>
      <c r="CX564" s="26"/>
      <c r="CY564" s="26"/>
      <c r="CZ564" s="26"/>
      <c r="DA564" s="26"/>
      <c r="DB564" s="26"/>
      <c r="DC564" s="26"/>
      <c r="DD564" s="26"/>
    </row>
    <row r="565">
      <c r="A565" s="48"/>
      <c r="B565" s="38"/>
      <c r="C565" s="50"/>
      <c r="D565" s="50"/>
      <c r="E565" s="38"/>
      <c r="F565" s="26"/>
      <c r="G565" s="26"/>
      <c r="H565" s="25"/>
      <c r="I565" s="25"/>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row>
    <row r="566">
      <c r="A566" s="48"/>
      <c r="B566" s="38"/>
      <c r="C566" s="20"/>
      <c r="D566" s="20"/>
      <c r="E566" s="38"/>
      <c r="F566" s="26"/>
      <c r="G566" s="26"/>
      <c r="H566" s="25"/>
      <c r="I566" s="25"/>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c r="CG566" s="26"/>
      <c r="CH566" s="26"/>
      <c r="CI566" s="26"/>
      <c r="CJ566" s="26"/>
      <c r="CK566" s="26"/>
      <c r="CL566" s="26"/>
      <c r="CM566" s="26"/>
      <c r="CN566" s="26"/>
      <c r="CO566" s="26"/>
      <c r="CP566" s="26"/>
      <c r="CQ566" s="26"/>
      <c r="CR566" s="26"/>
      <c r="CS566" s="26"/>
      <c r="CT566" s="26"/>
      <c r="CU566" s="26"/>
      <c r="CV566" s="26"/>
      <c r="CW566" s="26"/>
      <c r="CX566" s="26"/>
      <c r="CY566" s="26"/>
      <c r="CZ566" s="26"/>
      <c r="DA566" s="26"/>
      <c r="DB566" s="26"/>
      <c r="DC566" s="26"/>
      <c r="DD566" s="26"/>
    </row>
    <row r="567">
      <c r="A567" s="48"/>
      <c r="B567" s="38"/>
      <c r="C567" s="20"/>
      <c r="D567" s="20"/>
      <c r="E567" s="38"/>
      <c r="F567" s="26"/>
      <c r="G567" s="26"/>
      <c r="H567" s="25"/>
      <c r="I567" s="25"/>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c r="CG567" s="26"/>
      <c r="CH567" s="26"/>
      <c r="CI567" s="26"/>
      <c r="CJ567" s="26"/>
      <c r="CK567" s="26"/>
      <c r="CL567" s="26"/>
      <c r="CM567" s="26"/>
      <c r="CN567" s="26"/>
      <c r="CO567" s="26"/>
      <c r="CP567" s="26"/>
      <c r="CQ567" s="26"/>
      <c r="CR567" s="26"/>
      <c r="CS567" s="26"/>
      <c r="CT567" s="26"/>
      <c r="CU567" s="26"/>
      <c r="CV567" s="26"/>
      <c r="CW567" s="26"/>
      <c r="CX567" s="26"/>
      <c r="CY567" s="26"/>
      <c r="CZ567" s="26"/>
      <c r="DA567" s="26"/>
      <c r="DB567" s="26"/>
      <c r="DC567" s="26"/>
      <c r="DD567" s="26"/>
    </row>
    <row r="568">
      <c r="A568" s="48"/>
      <c r="B568" s="38"/>
      <c r="C568" s="20"/>
      <c r="D568" s="20"/>
      <c r="E568" s="38"/>
      <c r="F568" s="26"/>
      <c r="G568" s="26"/>
      <c r="H568" s="25"/>
      <c r="I568" s="25"/>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c r="CG568" s="26"/>
      <c r="CH568" s="26"/>
      <c r="CI568" s="26"/>
      <c r="CJ568" s="26"/>
      <c r="CK568" s="26"/>
      <c r="CL568" s="26"/>
      <c r="CM568" s="26"/>
      <c r="CN568" s="26"/>
      <c r="CO568" s="26"/>
      <c r="CP568" s="26"/>
      <c r="CQ568" s="26"/>
      <c r="CR568" s="26"/>
      <c r="CS568" s="26"/>
      <c r="CT568" s="26"/>
      <c r="CU568" s="26"/>
      <c r="CV568" s="26"/>
      <c r="CW568" s="26"/>
      <c r="CX568" s="26"/>
      <c r="CY568" s="26"/>
      <c r="CZ568" s="26"/>
      <c r="DA568" s="26"/>
      <c r="DB568" s="26"/>
      <c r="DC568" s="26"/>
      <c r="DD568" s="26"/>
    </row>
    <row r="569">
      <c r="A569" s="48"/>
      <c r="B569" s="38"/>
      <c r="C569" s="38"/>
      <c r="D569" s="38"/>
      <c r="E569" s="38"/>
      <c r="F569" s="26"/>
      <c r="G569" s="26"/>
      <c r="H569" s="25"/>
      <c r="I569" s="25"/>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row>
    <row r="570">
      <c r="A570" s="48"/>
      <c r="B570" s="38"/>
      <c r="C570" s="38"/>
      <c r="D570" s="38"/>
      <c r="E570" s="38"/>
      <c r="F570" s="26"/>
      <c r="G570" s="26"/>
      <c r="H570" s="25"/>
      <c r="I570" s="25"/>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c r="CG570" s="26"/>
      <c r="CH570" s="26"/>
      <c r="CI570" s="26"/>
      <c r="CJ570" s="26"/>
      <c r="CK570" s="26"/>
      <c r="CL570" s="26"/>
      <c r="CM570" s="26"/>
      <c r="CN570" s="26"/>
      <c r="CO570" s="26"/>
      <c r="CP570" s="26"/>
      <c r="CQ570" s="26"/>
      <c r="CR570" s="26"/>
      <c r="CS570" s="26"/>
      <c r="CT570" s="26"/>
      <c r="CU570" s="26"/>
      <c r="CV570" s="26"/>
      <c r="CW570" s="26"/>
      <c r="CX570" s="26"/>
      <c r="CY570" s="26"/>
      <c r="CZ570" s="26"/>
      <c r="DA570" s="26"/>
      <c r="DB570" s="26"/>
      <c r="DC570" s="26"/>
      <c r="DD570" s="26"/>
    </row>
    <row r="571">
      <c r="A571" s="48"/>
      <c r="B571" s="38"/>
      <c r="C571" s="38"/>
      <c r="D571" s="38"/>
      <c r="E571" s="38"/>
      <c r="F571" s="26"/>
      <c r="G571" s="26"/>
      <c r="H571" s="25"/>
      <c r="I571" s="25"/>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c r="CG571" s="26"/>
      <c r="CH571" s="26"/>
      <c r="CI571" s="26"/>
      <c r="CJ571" s="26"/>
      <c r="CK571" s="26"/>
      <c r="CL571" s="26"/>
      <c r="CM571" s="26"/>
      <c r="CN571" s="26"/>
      <c r="CO571" s="26"/>
      <c r="CP571" s="26"/>
      <c r="CQ571" s="26"/>
      <c r="CR571" s="26"/>
      <c r="CS571" s="26"/>
      <c r="CT571" s="26"/>
      <c r="CU571" s="26"/>
      <c r="CV571" s="26"/>
      <c r="CW571" s="26"/>
      <c r="CX571" s="26"/>
      <c r="CY571" s="26"/>
      <c r="CZ571" s="26"/>
      <c r="DA571" s="26"/>
      <c r="DB571" s="26"/>
      <c r="DC571" s="26"/>
      <c r="DD571" s="26"/>
    </row>
    <row r="572">
      <c r="A572" s="48"/>
      <c r="B572" s="38"/>
      <c r="C572" s="38"/>
      <c r="D572" s="38"/>
      <c r="E572" s="38"/>
      <c r="F572" s="26"/>
      <c r="G572" s="26"/>
      <c r="H572" s="25"/>
      <c r="I572" s="25"/>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c r="CG572" s="26"/>
      <c r="CH572" s="26"/>
      <c r="CI572" s="26"/>
      <c r="CJ572" s="26"/>
      <c r="CK572" s="26"/>
      <c r="CL572" s="26"/>
      <c r="CM572" s="26"/>
      <c r="CN572" s="26"/>
      <c r="CO572" s="26"/>
      <c r="CP572" s="26"/>
      <c r="CQ572" s="26"/>
      <c r="CR572" s="26"/>
      <c r="CS572" s="26"/>
      <c r="CT572" s="26"/>
      <c r="CU572" s="26"/>
      <c r="CV572" s="26"/>
      <c r="CW572" s="26"/>
      <c r="CX572" s="26"/>
      <c r="CY572" s="26"/>
      <c r="CZ572" s="26"/>
      <c r="DA572" s="26"/>
      <c r="DB572" s="26"/>
      <c r="DC572" s="26"/>
      <c r="DD572" s="26"/>
    </row>
    <row r="573">
      <c r="A573" s="48"/>
      <c r="B573" s="38"/>
      <c r="C573" s="38"/>
      <c r="D573" s="38"/>
      <c r="E573" s="38"/>
      <c r="F573" s="26"/>
      <c r="G573" s="26"/>
      <c r="H573" s="25"/>
      <c r="I573" s="25"/>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c r="CG573" s="26"/>
      <c r="CH573" s="26"/>
      <c r="CI573" s="26"/>
      <c r="CJ573" s="26"/>
      <c r="CK573" s="26"/>
      <c r="CL573" s="26"/>
      <c r="CM573" s="26"/>
      <c r="CN573" s="26"/>
      <c r="CO573" s="26"/>
      <c r="CP573" s="26"/>
      <c r="CQ573" s="26"/>
      <c r="CR573" s="26"/>
      <c r="CS573" s="26"/>
      <c r="CT573" s="26"/>
      <c r="CU573" s="26"/>
      <c r="CV573" s="26"/>
      <c r="CW573" s="26"/>
      <c r="CX573" s="26"/>
      <c r="CY573" s="26"/>
      <c r="CZ573" s="26"/>
      <c r="DA573" s="26"/>
      <c r="DB573" s="26"/>
      <c r="DC573" s="26"/>
      <c r="DD573" s="26"/>
    </row>
    <row r="574">
      <c r="A574" s="48"/>
      <c r="B574" s="38"/>
      <c r="C574" s="38"/>
      <c r="D574" s="38"/>
      <c r="E574" s="38"/>
      <c r="F574" s="26"/>
      <c r="G574" s="26"/>
      <c r="H574" s="25"/>
      <c r="I574" s="25"/>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c r="CG574" s="26"/>
      <c r="CH574" s="26"/>
      <c r="CI574" s="26"/>
      <c r="CJ574" s="26"/>
      <c r="CK574" s="26"/>
      <c r="CL574" s="26"/>
      <c r="CM574" s="26"/>
      <c r="CN574" s="26"/>
      <c r="CO574" s="26"/>
      <c r="CP574" s="26"/>
      <c r="CQ574" s="26"/>
      <c r="CR574" s="26"/>
      <c r="CS574" s="26"/>
      <c r="CT574" s="26"/>
      <c r="CU574" s="26"/>
      <c r="CV574" s="26"/>
      <c r="CW574" s="26"/>
      <c r="CX574" s="26"/>
      <c r="CY574" s="26"/>
      <c r="CZ574" s="26"/>
      <c r="DA574" s="26"/>
      <c r="DB574" s="26"/>
      <c r="DC574" s="26"/>
      <c r="DD574" s="26"/>
    </row>
    <row r="575">
      <c r="A575" s="48"/>
      <c r="B575" s="38"/>
      <c r="C575" s="38"/>
      <c r="D575" s="38"/>
      <c r="E575" s="38"/>
      <c r="F575" s="26"/>
      <c r="G575" s="26"/>
      <c r="H575" s="25"/>
      <c r="I575" s="25"/>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c r="CG575" s="26"/>
      <c r="CH575" s="26"/>
      <c r="CI575" s="26"/>
      <c r="CJ575" s="26"/>
      <c r="CK575" s="26"/>
      <c r="CL575" s="26"/>
      <c r="CM575" s="26"/>
      <c r="CN575" s="26"/>
      <c r="CO575" s="26"/>
      <c r="CP575" s="26"/>
      <c r="CQ575" s="26"/>
      <c r="CR575" s="26"/>
      <c r="CS575" s="26"/>
      <c r="CT575" s="26"/>
      <c r="CU575" s="26"/>
      <c r="CV575" s="26"/>
      <c r="CW575" s="26"/>
      <c r="CX575" s="26"/>
      <c r="CY575" s="26"/>
      <c r="CZ575" s="26"/>
      <c r="DA575" s="26"/>
      <c r="DB575" s="26"/>
      <c r="DC575" s="26"/>
      <c r="DD575" s="26"/>
    </row>
    <row r="576">
      <c r="A576" s="48"/>
      <c r="B576" s="38"/>
      <c r="C576" s="38"/>
      <c r="D576" s="38"/>
      <c r="E576" s="38"/>
      <c r="F576" s="26"/>
      <c r="G576" s="26"/>
      <c r="H576" s="25"/>
      <c r="I576" s="25"/>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row>
    <row r="577">
      <c r="A577" s="48"/>
      <c r="B577" s="38"/>
      <c r="C577" s="38"/>
      <c r="D577" s="38"/>
      <c r="E577" s="38"/>
      <c r="F577" s="26"/>
      <c r="G577" s="26"/>
      <c r="H577" s="25"/>
      <c r="I577" s="25"/>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c r="CG577" s="26"/>
      <c r="CH577" s="26"/>
      <c r="CI577" s="26"/>
      <c r="CJ577" s="26"/>
      <c r="CK577" s="26"/>
      <c r="CL577" s="26"/>
      <c r="CM577" s="26"/>
      <c r="CN577" s="26"/>
      <c r="CO577" s="26"/>
      <c r="CP577" s="26"/>
      <c r="CQ577" s="26"/>
      <c r="CR577" s="26"/>
      <c r="CS577" s="26"/>
      <c r="CT577" s="26"/>
      <c r="CU577" s="26"/>
      <c r="CV577" s="26"/>
      <c r="CW577" s="26"/>
      <c r="CX577" s="26"/>
      <c r="CY577" s="26"/>
      <c r="CZ577" s="26"/>
      <c r="DA577" s="26"/>
      <c r="DB577" s="26"/>
      <c r="DC577" s="26"/>
      <c r="DD577" s="26"/>
    </row>
    <row r="578" ht="24.75" customHeight="1">
      <c r="A578" s="48"/>
      <c r="B578" s="38"/>
      <c r="C578" s="38"/>
      <c r="D578" s="38"/>
      <c r="E578" s="38"/>
      <c r="F578" s="26"/>
      <c r="G578" s="26"/>
      <c r="H578" s="25"/>
      <c r="I578" s="25"/>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c r="CG578" s="26"/>
      <c r="CH578" s="26"/>
      <c r="CI578" s="26"/>
      <c r="CJ578" s="26"/>
      <c r="CK578" s="26"/>
      <c r="CL578" s="26"/>
      <c r="CM578" s="26"/>
      <c r="CN578" s="26"/>
      <c r="CO578" s="26"/>
      <c r="CP578" s="26"/>
      <c r="CQ578" s="26"/>
      <c r="CR578" s="26"/>
      <c r="CS578" s="26"/>
      <c r="CT578" s="26"/>
      <c r="CU578" s="26"/>
      <c r="CV578" s="26"/>
      <c r="CW578" s="26"/>
      <c r="CX578" s="26"/>
      <c r="CY578" s="26"/>
      <c r="CZ578" s="26"/>
      <c r="DA578" s="26"/>
      <c r="DB578" s="26"/>
      <c r="DC578" s="26"/>
      <c r="DD578" s="26"/>
    </row>
    <row r="579" ht="18.75" customHeight="1">
      <c r="A579" s="48"/>
      <c r="B579" s="38"/>
      <c r="C579" s="38"/>
      <c r="D579" s="38"/>
      <c r="E579" s="20"/>
      <c r="F579" s="26"/>
      <c r="G579" s="26"/>
      <c r="H579" s="25"/>
      <c r="I579" s="25"/>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c r="CG579" s="26"/>
      <c r="CH579" s="26"/>
      <c r="CI579" s="26"/>
      <c r="CJ579" s="26"/>
      <c r="CK579" s="26"/>
      <c r="CL579" s="26"/>
      <c r="CM579" s="26"/>
      <c r="CN579" s="26"/>
      <c r="CO579" s="26"/>
      <c r="CP579" s="26"/>
      <c r="CQ579" s="26"/>
      <c r="CR579" s="26"/>
      <c r="CS579" s="26"/>
      <c r="CT579" s="26"/>
      <c r="CU579" s="26"/>
      <c r="CV579" s="26"/>
      <c r="CW579" s="26"/>
      <c r="CX579" s="26"/>
      <c r="CY579" s="26"/>
      <c r="CZ579" s="26"/>
      <c r="DA579" s="26"/>
      <c r="DB579" s="26"/>
      <c r="DC579" s="26"/>
      <c r="DD579" s="26"/>
    </row>
    <row r="580">
      <c r="A580" s="48"/>
      <c r="B580" s="38"/>
      <c r="C580" s="38"/>
      <c r="D580" s="38"/>
      <c r="E580" s="38"/>
      <c r="F580" s="26"/>
      <c r="G580" s="26"/>
      <c r="H580" s="25"/>
      <c r="I580" s="25"/>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c r="CG580" s="26"/>
      <c r="CH580" s="26"/>
      <c r="CI580" s="26"/>
      <c r="CJ580" s="26"/>
      <c r="CK580" s="26"/>
      <c r="CL580" s="26"/>
      <c r="CM580" s="26"/>
      <c r="CN580" s="26"/>
      <c r="CO580" s="26"/>
      <c r="CP580" s="26"/>
      <c r="CQ580" s="26"/>
      <c r="CR580" s="26"/>
      <c r="CS580" s="26"/>
      <c r="CT580" s="26"/>
      <c r="CU580" s="26"/>
      <c r="CV580" s="26"/>
      <c r="CW580" s="26"/>
      <c r="CX580" s="26"/>
      <c r="CY580" s="26"/>
      <c r="CZ580" s="26"/>
      <c r="DA580" s="26"/>
      <c r="DB580" s="26"/>
      <c r="DC580" s="26"/>
      <c r="DD580" s="26"/>
    </row>
    <row r="581">
      <c r="A581" s="48"/>
      <c r="B581" s="38"/>
      <c r="C581" s="20"/>
      <c r="D581" s="20"/>
      <c r="E581" s="38"/>
      <c r="F581" s="26"/>
      <c r="G581" s="26"/>
      <c r="H581" s="25"/>
      <c r="I581" s="25"/>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c r="CG581" s="26"/>
      <c r="CH581" s="26"/>
      <c r="CI581" s="26"/>
      <c r="CJ581" s="26"/>
      <c r="CK581" s="26"/>
      <c r="CL581" s="26"/>
      <c r="CM581" s="26"/>
      <c r="CN581" s="26"/>
      <c r="CO581" s="26"/>
      <c r="CP581" s="26"/>
      <c r="CQ581" s="26"/>
      <c r="CR581" s="26"/>
      <c r="CS581" s="26"/>
      <c r="CT581" s="26"/>
      <c r="CU581" s="26"/>
      <c r="CV581" s="26"/>
      <c r="CW581" s="26"/>
      <c r="CX581" s="26"/>
      <c r="CY581" s="26"/>
      <c r="CZ581" s="26"/>
      <c r="DA581" s="26"/>
      <c r="DB581" s="26"/>
      <c r="DC581" s="26"/>
      <c r="DD581" s="26"/>
    </row>
    <row r="582">
      <c r="A582" s="48"/>
      <c r="B582" s="38"/>
      <c r="C582" s="38"/>
      <c r="D582" s="38"/>
      <c r="E582" s="38"/>
      <c r="F582" s="26"/>
      <c r="G582" s="26"/>
      <c r="H582" s="25"/>
      <c r="I582" s="25"/>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c r="CG582" s="26"/>
      <c r="CH582" s="26"/>
      <c r="CI582" s="26"/>
      <c r="CJ582" s="26"/>
      <c r="CK582" s="26"/>
      <c r="CL582" s="26"/>
      <c r="CM582" s="26"/>
      <c r="CN582" s="26"/>
      <c r="CO582" s="26"/>
      <c r="CP582" s="26"/>
      <c r="CQ582" s="26"/>
      <c r="CR582" s="26"/>
      <c r="CS582" s="26"/>
      <c r="CT582" s="26"/>
      <c r="CU582" s="26"/>
      <c r="CV582" s="26"/>
      <c r="CW582" s="26"/>
      <c r="CX582" s="26"/>
      <c r="CY582" s="26"/>
      <c r="CZ582" s="26"/>
      <c r="DA582" s="26"/>
      <c r="DB582" s="26"/>
      <c r="DC582" s="26"/>
      <c r="DD582" s="26"/>
    </row>
    <row r="583">
      <c r="A583" s="48"/>
      <c r="B583" s="38"/>
      <c r="C583" s="38"/>
      <c r="D583" s="38"/>
      <c r="E583" s="38"/>
      <c r="F583" s="26"/>
      <c r="G583" s="26"/>
      <c r="H583" s="25"/>
      <c r="I583" s="25"/>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c r="CG583" s="26"/>
      <c r="CH583" s="26"/>
      <c r="CI583" s="26"/>
      <c r="CJ583" s="26"/>
      <c r="CK583" s="26"/>
      <c r="CL583" s="26"/>
      <c r="CM583" s="26"/>
      <c r="CN583" s="26"/>
      <c r="CO583" s="26"/>
      <c r="CP583" s="26"/>
      <c r="CQ583" s="26"/>
      <c r="CR583" s="26"/>
      <c r="CS583" s="26"/>
      <c r="CT583" s="26"/>
      <c r="CU583" s="26"/>
      <c r="CV583" s="26"/>
      <c r="CW583" s="26"/>
      <c r="CX583" s="26"/>
      <c r="CY583" s="26"/>
      <c r="CZ583" s="26"/>
      <c r="DA583" s="26"/>
      <c r="DB583" s="26"/>
      <c r="DC583" s="26"/>
      <c r="DD583" s="26"/>
    </row>
    <row r="584" ht="24.75" customHeight="1">
      <c r="A584" s="48"/>
      <c r="B584" s="38"/>
      <c r="C584" s="38"/>
      <c r="D584" s="38"/>
      <c r="E584" s="38"/>
      <c r="F584" s="26"/>
      <c r="G584" s="26"/>
      <c r="H584" s="25"/>
      <c r="I584" s="25"/>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26"/>
      <c r="DA584" s="26"/>
      <c r="DB584" s="26"/>
      <c r="DC584" s="26"/>
      <c r="DD584" s="26"/>
    </row>
    <row r="585">
      <c r="A585" s="48"/>
      <c r="B585" s="38"/>
      <c r="C585" s="20"/>
      <c r="D585" s="20"/>
      <c r="E585" s="38"/>
      <c r="F585" s="26"/>
      <c r="G585" s="26"/>
      <c r="H585" s="25"/>
      <c r="I585" s="25"/>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c r="CG585" s="26"/>
      <c r="CH585" s="26"/>
      <c r="CI585" s="26"/>
      <c r="CJ585" s="26"/>
      <c r="CK585" s="26"/>
      <c r="CL585" s="26"/>
      <c r="CM585" s="26"/>
      <c r="CN585" s="26"/>
      <c r="CO585" s="26"/>
      <c r="CP585" s="26"/>
      <c r="CQ585" s="26"/>
      <c r="CR585" s="26"/>
      <c r="CS585" s="26"/>
      <c r="CT585" s="26"/>
      <c r="CU585" s="26"/>
      <c r="CV585" s="26"/>
      <c r="CW585" s="26"/>
      <c r="CX585" s="26"/>
      <c r="CY585" s="26"/>
      <c r="CZ585" s="26"/>
      <c r="DA585" s="26"/>
      <c r="DB585" s="26"/>
      <c r="DC585" s="26"/>
      <c r="DD585" s="26"/>
    </row>
    <row r="586" ht="22.5" customHeight="1">
      <c r="A586" s="48"/>
      <c r="B586" s="38"/>
      <c r="C586" s="38"/>
      <c r="D586" s="38"/>
      <c r="E586" s="38"/>
      <c r="F586" s="26"/>
      <c r="G586" s="26"/>
      <c r="H586" s="25"/>
      <c r="I586" s="25"/>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c r="CG586" s="26"/>
      <c r="CH586" s="26"/>
      <c r="CI586" s="26"/>
      <c r="CJ586" s="26"/>
      <c r="CK586" s="26"/>
      <c r="CL586" s="26"/>
      <c r="CM586" s="26"/>
      <c r="CN586" s="26"/>
      <c r="CO586" s="26"/>
      <c r="CP586" s="26"/>
      <c r="CQ586" s="26"/>
      <c r="CR586" s="26"/>
      <c r="CS586" s="26"/>
      <c r="CT586" s="26"/>
      <c r="CU586" s="26"/>
      <c r="CV586" s="26"/>
      <c r="CW586" s="26"/>
      <c r="CX586" s="26"/>
      <c r="CY586" s="26"/>
      <c r="CZ586" s="26"/>
      <c r="DA586" s="26"/>
      <c r="DB586" s="26"/>
      <c r="DC586" s="26"/>
      <c r="DD586" s="26"/>
    </row>
    <row r="587">
      <c r="A587" s="48"/>
      <c r="B587" s="38"/>
      <c r="C587" s="20"/>
      <c r="D587" s="20"/>
      <c r="E587" s="38"/>
      <c r="F587" s="26"/>
      <c r="G587" s="26"/>
      <c r="H587" s="25"/>
      <c r="I587" s="25"/>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c r="CG587" s="26"/>
      <c r="CH587" s="26"/>
      <c r="CI587" s="26"/>
      <c r="CJ587" s="26"/>
      <c r="CK587" s="26"/>
      <c r="CL587" s="26"/>
      <c r="CM587" s="26"/>
      <c r="CN587" s="26"/>
      <c r="CO587" s="26"/>
      <c r="CP587" s="26"/>
      <c r="CQ587" s="26"/>
      <c r="CR587" s="26"/>
      <c r="CS587" s="26"/>
      <c r="CT587" s="26"/>
      <c r="CU587" s="26"/>
      <c r="CV587" s="26"/>
      <c r="CW587" s="26"/>
      <c r="CX587" s="26"/>
      <c r="CY587" s="26"/>
      <c r="CZ587" s="26"/>
      <c r="DA587" s="26"/>
      <c r="DB587" s="26"/>
      <c r="DC587" s="26"/>
      <c r="DD587" s="26"/>
    </row>
    <row r="588">
      <c r="A588" s="48"/>
      <c r="B588" s="38"/>
      <c r="C588" s="38"/>
      <c r="D588" s="38"/>
      <c r="E588" s="38"/>
      <c r="F588" s="26"/>
      <c r="G588" s="26"/>
      <c r="H588" s="25"/>
      <c r="I588" s="25"/>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c r="CG588" s="26"/>
      <c r="CH588" s="26"/>
      <c r="CI588" s="26"/>
      <c r="CJ588" s="26"/>
      <c r="CK588" s="26"/>
      <c r="CL588" s="26"/>
      <c r="CM588" s="26"/>
      <c r="CN588" s="26"/>
      <c r="CO588" s="26"/>
      <c r="CP588" s="26"/>
      <c r="CQ588" s="26"/>
      <c r="CR588" s="26"/>
      <c r="CS588" s="26"/>
      <c r="CT588" s="26"/>
      <c r="CU588" s="26"/>
      <c r="CV588" s="26"/>
      <c r="CW588" s="26"/>
      <c r="CX588" s="26"/>
      <c r="CY588" s="26"/>
      <c r="CZ588" s="26"/>
      <c r="DA588" s="26"/>
      <c r="DB588" s="26"/>
      <c r="DC588" s="26"/>
      <c r="DD588" s="26"/>
    </row>
    <row r="589">
      <c r="A589" s="48"/>
      <c r="B589" s="38"/>
      <c r="C589" s="20"/>
      <c r="D589" s="20"/>
      <c r="E589" s="38"/>
      <c r="F589" s="26"/>
      <c r="G589" s="26"/>
      <c r="H589" s="25"/>
      <c r="I589" s="25"/>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c r="CG589" s="26"/>
      <c r="CH589" s="26"/>
      <c r="CI589" s="26"/>
      <c r="CJ589" s="26"/>
      <c r="CK589" s="26"/>
      <c r="CL589" s="26"/>
      <c r="CM589" s="26"/>
      <c r="CN589" s="26"/>
      <c r="CO589" s="26"/>
      <c r="CP589" s="26"/>
      <c r="CQ589" s="26"/>
      <c r="CR589" s="26"/>
      <c r="CS589" s="26"/>
      <c r="CT589" s="26"/>
      <c r="CU589" s="26"/>
      <c r="CV589" s="26"/>
      <c r="CW589" s="26"/>
      <c r="CX589" s="26"/>
      <c r="CY589" s="26"/>
      <c r="CZ589" s="26"/>
      <c r="DA589" s="26"/>
      <c r="DB589" s="26"/>
      <c r="DC589" s="26"/>
      <c r="DD589" s="26"/>
    </row>
    <row r="590">
      <c r="A590" s="48"/>
      <c r="B590" s="38"/>
      <c r="C590" s="20"/>
      <c r="D590" s="20"/>
      <c r="E590" s="38"/>
      <c r="F590" s="26"/>
      <c r="G590" s="26"/>
      <c r="H590" s="25"/>
      <c r="I590" s="25"/>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c r="CG590" s="26"/>
      <c r="CH590" s="26"/>
      <c r="CI590" s="26"/>
      <c r="CJ590" s="26"/>
      <c r="CK590" s="26"/>
      <c r="CL590" s="26"/>
      <c r="CM590" s="26"/>
      <c r="CN590" s="26"/>
      <c r="CO590" s="26"/>
      <c r="CP590" s="26"/>
      <c r="CQ590" s="26"/>
      <c r="CR590" s="26"/>
      <c r="CS590" s="26"/>
      <c r="CT590" s="26"/>
      <c r="CU590" s="26"/>
      <c r="CV590" s="26"/>
      <c r="CW590" s="26"/>
      <c r="CX590" s="26"/>
      <c r="CY590" s="26"/>
      <c r="CZ590" s="26"/>
      <c r="DA590" s="26"/>
      <c r="DB590" s="26"/>
      <c r="DC590" s="26"/>
      <c r="DD590" s="26"/>
    </row>
    <row r="591" ht="21.75" customHeight="1">
      <c r="A591" s="48"/>
      <c r="B591" s="38"/>
      <c r="C591" s="20"/>
      <c r="D591" s="20"/>
      <c r="E591" s="38"/>
      <c r="F591" s="26"/>
      <c r="G591" s="26"/>
      <c r="H591" s="25"/>
      <c r="I591" s="25"/>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c r="CG591" s="26"/>
      <c r="CH591" s="26"/>
      <c r="CI591" s="26"/>
      <c r="CJ591" s="26"/>
      <c r="CK591" s="26"/>
      <c r="CL591" s="26"/>
      <c r="CM591" s="26"/>
      <c r="CN591" s="26"/>
      <c r="CO591" s="26"/>
      <c r="CP591" s="26"/>
      <c r="CQ591" s="26"/>
      <c r="CR591" s="26"/>
      <c r="CS591" s="26"/>
      <c r="CT591" s="26"/>
      <c r="CU591" s="26"/>
      <c r="CV591" s="26"/>
      <c r="CW591" s="26"/>
      <c r="CX591" s="26"/>
      <c r="CY591" s="26"/>
      <c r="CZ591" s="26"/>
      <c r="DA591" s="26"/>
      <c r="DB591" s="26"/>
      <c r="DC591" s="26"/>
      <c r="DD591" s="26"/>
    </row>
    <row r="592">
      <c r="A592" s="48"/>
      <c r="B592" s="38"/>
      <c r="C592" s="20"/>
      <c r="D592" s="20"/>
      <c r="E592" s="20"/>
      <c r="F592" s="26"/>
      <c r="G592" s="26"/>
      <c r="H592" s="25"/>
      <c r="I592" s="25"/>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c r="CG592" s="26"/>
      <c r="CH592" s="26"/>
      <c r="CI592" s="26"/>
      <c r="CJ592" s="26"/>
      <c r="CK592" s="26"/>
      <c r="CL592" s="26"/>
      <c r="CM592" s="26"/>
      <c r="CN592" s="26"/>
      <c r="CO592" s="26"/>
      <c r="CP592" s="26"/>
      <c r="CQ592" s="26"/>
      <c r="CR592" s="26"/>
      <c r="CS592" s="26"/>
      <c r="CT592" s="26"/>
      <c r="CU592" s="26"/>
      <c r="CV592" s="26"/>
      <c r="CW592" s="26"/>
      <c r="CX592" s="26"/>
      <c r="CY592" s="26"/>
      <c r="CZ592" s="26"/>
      <c r="DA592" s="26"/>
      <c r="DB592" s="26"/>
      <c r="DC592" s="26"/>
      <c r="DD592" s="26"/>
    </row>
    <row r="593">
      <c r="A593" s="48"/>
      <c r="B593" s="38"/>
      <c r="C593" s="20"/>
      <c r="D593" s="20"/>
      <c r="E593" s="38"/>
      <c r="F593" s="26"/>
      <c r="G593" s="26"/>
      <c r="H593" s="25"/>
      <c r="I593" s="25"/>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c r="CG593" s="26"/>
      <c r="CH593" s="26"/>
      <c r="CI593" s="26"/>
      <c r="CJ593" s="26"/>
      <c r="CK593" s="26"/>
      <c r="CL593" s="26"/>
      <c r="CM593" s="26"/>
      <c r="CN593" s="26"/>
      <c r="CO593" s="26"/>
      <c r="CP593" s="26"/>
      <c r="CQ593" s="26"/>
      <c r="CR593" s="26"/>
      <c r="CS593" s="26"/>
      <c r="CT593" s="26"/>
      <c r="CU593" s="26"/>
      <c r="CV593" s="26"/>
      <c r="CW593" s="26"/>
      <c r="CX593" s="26"/>
      <c r="CY593" s="26"/>
      <c r="CZ593" s="26"/>
      <c r="DA593" s="26"/>
      <c r="DB593" s="26"/>
      <c r="DC593" s="26"/>
      <c r="DD593" s="26"/>
    </row>
    <row r="594">
      <c r="A594" s="48"/>
      <c r="B594" s="38"/>
      <c r="C594" s="20"/>
      <c r="D594" s="20"/>
      <c r="E594" s="38"/>
      <c r="F594" s="26"/>
      <c r="G594" s="26"/>
      <c r="H594" s="25"/>
      <c r="I594" s="25"/>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c r="CG594" s="26"/>
      <c r="CH594" s="26"/>
      <c r="CI594" s="26"/>
      <c r="CJ594" s="26"/>
      <c r="CK594" s="26"/>
      <c r="CL594" s="26"/>
      <c r="CM594" s="26"/>
      <c r="CN594" s="26"/>
      <c r="CO594" s="26"/>
      <c r="CP594" s="26"/>
      <c r="CQ594" s="26"/>
      <c r="CR594" s="26"/>
      <c r="CS594" s="26"/>
      <c r="CT594" s="26"/>
      <c r="CU594" s="26"/>
      <c r="CV594" s="26"/>
      <c r="CW594" s="26"/>
      <c r="CX594" s="26"/>
      <c r="CY594" s="26"/>
      <c r="CZ594" s="26"/>
      <c r="DA594" s="26"/>
      <c r="DB594" s="26"/>
      <c r="DC594" s="26"/>
      <c r="DD594" s="26"/>
    </row>
    <row r="595">
      <c r="A595" s="48"/>
      <c r="B595" s="38"/>
      <c r="C595" s="38"/>
      <c r="D595" s="38"/>
      <c r="E595" s="38"/>
      <c r="F595" s="26"/>
      <c r="G595" s="26"/>
      <c r="H595" s="25"/>
      <c r="I595" s="25"/>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c r="CG595" s="26"/>
      <c r="CH595" s="26"/>
      <c r="CI595" s="26"/>
      <c r="CJ595" s="26"/>
      <c r="CK595" s="26"/>
      <c r="CL595" s="26"/>
      <c r="CM595" s="26"/>
      <c r="CN595" s="26"/>
      <c r="CO595" s="26"/>
      <c r="CP595" s="26"/>
      <c r="CQ595" s="26"/>
      <c r="CR595" s="26"/>
      <c r="CS595" s="26"/>
      <c r="CT595" s="26"/>
      <c r="CU595" s="26"/>
      <c r="CV595" s="26"/>
      <c r="CW595" s="26"/>
      <c r="CX595" s="26"/>
      <c r="CY595" s="26"/>
      <c r="CZ595" s="26"/>
      <c r="DA595" s="26"/>
      <c r="DB595" s="26"/>
      <c r="DC595" s="26"/>
      <c r="DD595" s="26"/>
    </row>
    <row r="596">
      <c r="A596" s="48"/>
      <c r="B596" s="38"/>
      <c r="C596" s="38"/>
      <c r="D596" s="38"/>
      <c r="E596" s="38"/>
      <c r="F596" s="26"/>
      <c r="G596" s="26"/>
      <c r="H596" s="25"/>
      <c r="I596" s="25"/>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c r="CG596" s="26"/>
      <c r="CH596" s="26"/>
      <c r="CI596" s="26"/>
      <c r="CJ596" s="26"/>
      <c r="CK596" s="26"/>
      <c r="CL596" s="26"/>
      <c r="CM596" s="26"/>
      <c r="CN596" s="26"/>
      <c r="CO596" s="26"/>
      <c r="CP596" s="26"/>
      <c r="CQ596" s="26"/>
      <c r="CR596" s="26"/>
      <c r="CS596" s="26"/>
      <c r="CT596" s="26"/>
      <c r="CU596" s="26"/>
      <c r="CV596" s="26"/>
      <c r="CW596" s="26"/>
      <c r="CX596" s="26"/>
      <c r="CY596" s="26"/>
      <c r="CZ596" s="26"/>
      <c r="DA596" s="26"/>
      <c r="DB596" s="26"/>
      <c r="DC596" s="26"/>
      <c r="DD596" s="26"/>
    </row>
    <row r="597">
      <c r="A597" s="48"/>
      <c r="B597" s="38"/>
      <c r="C597" s="20"/>
      <c r="D597" s="20"/>
      <c r="E597" s="38"/>
      <c r="F597" s="26"/>
      <c r="G597" s="26"/>
      <c r="H597" s="25"/>
      <c r="I597" s="25"/>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c r="CG597" s="26"/>
      <c r="CH597" s="26"/>
      <c r="CI597" s="26"/>
      <c r="CJ597" s="26"/>
      <c r="CK597" s="26"/>
      <c r="CL597" s="26"/>
      <c r="CM597" s="26"/>
      <c r="CN597" s="26"/>
      <c r="CO597" s="26"/>
      <c r="CP597" s="26"/>
      <c r="CQ597" s="26"/>
      <c r="CR597" s="26"/>
      <c r="CS597" s="26"/>
      <c r="CT597" s="26"/>
      <c r="CU597" s="26"/>
      <c r="CV597" s="26"/>
      <c r="CW597" s="26"/>
      <c r="CX597" s="26"/>
      <c r="CY597" s="26"/>
      <c r="CZ597" s="26"/>
      <c r="DA597" s="26"/>
      <c r="DB597" s="26"/>
      <c r="DC597" s="26"/>
      <c r="DD597" s="26"/>
    </row>
    <row r="598">
      <c r="A598" s="48"/>
      <c r="B598" s="38"/>
      <c r="C598" s="20"/>
      <c r="D598" s="20"/>
      <c r="E598" s="38"/>
      <c r="F598" s="26"/>
      <c r="G598" s="26"/>
      <c r="H598" s="25"/>
      <c r="I598" s="25"/>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c r="CG598" s="26"/>
      <c r="CH598" s="26"/>
      <c r="CI598" s="26"/>
      <c r="CJ598" s="26"/>
      <c r="CK598" s="26"/>
      <c r="CL598" s="26"/>
      <c r="CM598" s="26"/>
      <c r="CN598" s="26"/>
      <c r="CO598" s="26"/>
      <c r="CP598" s="26"/>
      <c r="CQ598" s="26"/>
      <c r="CR598" s="26"/>
      <c r="CS598" s="26"/>
      <c r="CT598" s="26"/>
      <c r="CU598" s="26"/>
      <c r="CV598" s="26"/>
      <c r="CW598" s="26"/>
      <c r="CX598" s="26"/>
      <c r="CY598" s="26"/>
      <c r="CZ598" s="26"/>
      <c r="DA598" s="26"/>
      <c r="DB598" s="26"/>
      <c r="DC598" s="26"/>
      <c r="DD598" s="26"/>
    </row>
    <row r="599" ht="25.5" customHeight="1">
      <c r="A599" s="48"/>
      <c r="B599" s="38"/>
      <c r="C599" s="20"/>
      <c r="D599" s="20"/>
      <c r="E599" s="38"/>
      <c r="F599" s="26"/>
      <c r="G599" s="26"/>
      <c r="H599" s="25"/>
      <c r="I599" s="25"/>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c r="CG599" s="26"/>
      <c r="CH599" s="26"/>
      <c r="CI599" s="26"/>
      <c r="CJ599" s="26"/>
      <c r="CK599" s="26"/>
      <c r="CL599" s="26"/>
      <c r="CM599" s="26"/>
      <c r="CN599" s="26"/>
      <c r="CO599" s="26"/>
      <c r="CP599" s="26"/>
      <c r="CQ599" s="26"/>
      <c r="CR599" s="26"/>
      <c r="CS599" s="26"/>
      <c r="CT599" s="26"/>
      <c r="CU599" s="26"/>
      <c r="CV599" s="26"/>
      <c r="CW599" s="26"/>
      <c r="CX599" s="26"/>
      <c r="CY599" s="26"/>
      <c r="CZ599" s="26"/>
      <c r="DA599" s="26"/>
      <c r="DB599" s="26"/>
      <c r="DC599" s="26"/>
      <c r="DD599" s="26"/>
    </row>
    <row r="600">
      <c r="A600" s="48"/>
      <c r="B600" s="38"/>
      <c r="C600" s="20"/>
      <c r="D600" s="20"/>
      <c r="E600" s="38"/>
      <c r="F600" s="26"/>
      <c r="G600" s="26"/>
      <c r="H600" s="25"/>
      <c r="I600" s="25"/>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c r="CG600" s="26"/>
      <c r="CH600" s="26"/>
      <c r="CI600" s="26"/>
      <c r="CJ600" s="26"/>
      <c r="CK600" s="26"/>
      <c r="CL600" s="26"/>
      <c r="CM600" s="26"/>
      <c r="CN600" s="26"/>
      <c r="CO600" s="26"/>
      <c r="CP600" s="26"/>
      <c r="CQ600" s="26"/>
      <c r="CR600" s="26"/>
      <c r="CS600" s="26"/>
      <c r="CT600" s="26"/>
      <c r="CU600" s="26"/>
      <c r="CV600" s="26"/>
      <c r="CW600" s="26"/>
      <c r="CX600" s="26"/>
      <c r="CY600" s="26"/>
      <c r="CZ600" s="26"/>
      <c r="DA600" s="26"/>
      <c r="DB600" s="26"/>
      <c r="DC600" s="26"/>
      <c r="DD600" s="26"/>
    </row>
    <row r="601" ht="17.25" customHeight="1">
      <c r="A601" s="48"/>
      <c r="B601" s="38"/>
      <c r="C601" s="20"/>
      <c r="D601" s="20"/>
      <c r="E601" s="38"/>
      <c r="F601" s="26"/>
      <c r="G601" s="26"/>
      <c r="H601" s="25"/>
      <c r="I601" s="25"/>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c r="CG601" s="26"/>
      <c r="CH601" s="26"/>
      <c r="CI601" s="26"/>
      <c r="CJ601" s="26"/>
      <c r="CK601" s="26"/>
      <c r="CL601" s="26"/>
      <c r="CM601" s="26"/>
      <c r="CN601" s="26"/>
      <c r="CO601" s="26"/>
      <c r="CP601" s="26"/>
      <c r="CQ601" s="26"/>
      <c r="CR601" s="26"/>
      <c r="CS601" s="26"/>
      <c r="CT601" s="26"/>
      <c r="CU601" s="26"/>
      <c r="CV601" s="26"/>
      <c r="CW601" s="26"/>
      <c r="CX601" s="26"/>
      <c r="CY601" s="26"/>
      <c r="CZ601" s="26"/>
      <c r="DA601" s="26"/>
      <c r="DB601" s="26"/>
      <c r="DC601" s="26"/>
      <c r="DD601" s="26"/>
    </row>
    <row r="602">
      <c r="A602" s="48"/>
      <c r="B602" s="38"/>
      <c r="C602" s="20"/>
      <c r="D602" s="20"/>
      <c r="E602" s="38"/>
      <c r="F602" s="26"/>
      <c r="G602" s="26"/>
      <c r="H602" s="25"/>
      <c r="I602" s="25"/>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c r="CG602" s="26"/>
      <c r="CH602" s="26"/>
      <c r="CI602" s="26"/>
      <c r="CJ602" s="26"/>
      <c r="CK602" s="26"/>
      <c r="CL602" s="26"/>
      <c r="CM602" s="26"/>
      <c r="CN602" s="26"/>
      <c r="CO602" s="26"/>
      <c r="CP602" s="26"/>
      <c r="CQ602" s="26"/>
      <c r="CR602" s="26"/>
      <c r="CS602" s="26"/>
      <c r="CT602" s="26"/>
      <c r="CU602" s="26"/>
      <c r="CV602" s="26"/>
      <c r="CW602" s="26"/>
      <c r="CX602" s="26"/>
      <c r="CY602" s="26"/>
      <c r="CZ602" s="26"/>
      <c r="DA602" s="26"/>
      <c r="DB602" s="26"/>
      <c r="DC602" s="26"/>
      <c r="DD602" s="26"/>
    </row>
    <row r="603">
      <c r="A603" s="48"/>
      <c r="B603" s="38"/>
      <c r="C603" s="20"/>
      <c r="D603" s="20"/>
      <c r="E603" s="38"/>
      <c r="F603" s="26"/>
      <c r="G603" s="26"/>
      <c r="H603" s="25"/>
      <c r="I603" s="25"/>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c r="CG603" s="26"/>
      <c r="CH603" s="26"/>
      <c r="CI603" s="26"/>
      <c r="CJ603" s="26"/>
      <c r="CK603" s="26"/>
      <c r="CL603" s="26"/>
      <c r="CM603" s="26"/>
      <c r="CN603" s="26"/>
      <c r="CO603" s="26"/>
      <c r="CP603" s="26"/>
      <c r="CQ603" s="26"/>
      <c r="CR603" s="26"/>
      <c r="CS603" s="26"/>
      <c r="CT603" s="26"/>
      <c r="CU603" s="26"/>
      <c r="CV603" s="26"/>
      <c r="CW603" s="26"/>
      <c r="CX603" s="26"/>
      <c r="CY603" s="26"/>
      <c r="CZ603" s="26"/>
      <c r="DA603" s="26"/>
      <c r="DB603" s="26"/>
      <c r="DC603" s="26"/>
      <c r="DD603" s="26"/>
    </row>
    <row r="604">
      <c r="A604" s="48"/>
      <c r="B604" s="38"/>
      <c r="C604" s="20"/>
      <c r="D604" s="20"/>
      <c r="E604" s="38"/>
      <c r="F604" s="26"/>
      <c r="G604" s="26"/>
      <c r="H604" s="25"/>
      <c r="I604" s="25"/>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c r="CG604" s="26"/>
      <c r="CH604" s="26"/>
      <c r="CI604" s="26"/>
      <c r="CJ604" s="26"/>
      <c r="CK604" s="26"/>
      <c r="CL604" s="26"/>
      <c r="CM604" s="26"/>
      <c r="CN604" s="26"/>
      <c r="CO604" s="26"/>
      <c r="CP604" s="26"/>
      <c r="CQ604" s="26"/>
      <c r="CR604" s="26"/>
      <c r="CS604" s="26"/>
      <c r="CT604" s="26"/>
      <c r="CU604" s="26"/>
      <c r="CV604" s="26"/>
      <c r="CW604" s="26"/>
      <c r="CX604" s="26"/>
      <c r="CY604" s="26"/>
      <c r="CZ604" s="26"/>
      <c r="DA604" s="26"/>
      <c r="DB604" s="26"/>
      <c r="DC604" s="26"/>
      <c r="DD604" s="26"/>
    </row>
    <row r="605">
      <c r="A605" s="48"/>
      <c r="B605" s="38"/>
      <c r="C605" s="20"/>
      <c r="D605" s="20"/>
      <c r="E605" s="38"/>
      <c r="F605" s="26"/>
      <c r="G605" s="26"/>
      <c r="H605" s="25"/>
      <c r="I605" s="25"/>
      <c r="J605" s="26"/>
      <c r="K605" s="26"/>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c r="CG605" s="26"/>
      <c r="CH605" s="26"/>
      <c r="CI605" s="26"/>
      <c r="CJ605" s="26"/>
      <c r="CK605" s="26"/>
      <c r="CL605" s="26"/>
      <c r="CM605" s="26"/>
      <c r="CN605" s="26"/>
      <c r="CO605" s="26"/>
      <c r="CP605" s="26"/>
      <c r="CQ605" s="26"/>
      <c r="CR605" s="26"/>
      <c r="CS605" s="26"/>
      <c r="CT605" s="26"/>
      <c r="CU605" s="26"/>
      <c r="CV605" s="26"/>
      <c r="CW605" s="26"/>
      <c r="CX605" s="26"/>
      <c r="CY605" s="26"/>
      <c r="CZ605" s="26"/>
      <c r="DA605" s="26"/>
      <c r="DB605" s="26"/>
      <c r="DC605" s="26"/>
      <c r="DD605" s="26"/>
    </row>
    <row r="606">
      <c r="A606" s="48"/>
      <c r="B606" s="38"/>
      <c r="C606" s="49"/>
      <c r="D606" s="49"/>
      <c r="E606" s="38"/>
      <c r="F606" s="26"/>
      <c r="G606" s="26"/>
      <c r="H606" s="25"/>
      <c r="I606" s="25"/>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c r="CG606" s="26"/>
      <c r="CH606" s="26"/>
      <c r="CI606" s="26"/>
      <c r="CJ606" s="26"/>
      <c r="CK606" s="26"/>
      <c r="CL606" s="26"/>
      <c r="CM606" s="26"/>
      <c r="CN606" s="26"/>
      <c r="CO606" s="26"/>
      <c r="CP606" s="26"/>
      <c r="CQ606" s="26"/>
      <c r="CR606" s="26"/>
      <c r="CS606" s="26"/>
      <c r="CT606" s="26"/>
      <c r="CU606" s="26"/>
      <c r="CV606" s="26"/>
      <c r="CW606" s="26"/>
      <c r="CX606" s="26"/>
      <c r="CY606" s="26"/>
      <c r="CZ606" s="26"/>
      <c r="DA606" s="26"/>
      <c r="DB606" s="26"/>
      <c r="DC606" s="26"/>
      <c r="DD606" s="26"/>
    </row>
    <row r="607">
      <c r="A607" s="48"/>
      <c r="B607" s="38"/>
      <c r="C607" s="49"/>
      <c r="D607" s="49"/>
      <c r="E607" s="38"/>
      <c r="F607" s="26"/>
      <c r="G607" s="26"/>
      <c r="H607" s="25"/>
      <c r="I607" s="25"/>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c r="CG607" s="26"/>
      <c r="CH607" s="26"/>
      <c r="CI607" s="26"/>
      <c r="CJ607" s="26"/>
      <c r="CK607" s="26"/>
      <c r="CL607" s="26"/>
      <c r="CM607" s="26"/>
      <c r="CN607" s="26"/>
      <c r="CO607" s="26"/>
      <c r="CP607" s="26"/>
      <c r="CQ607" s="26"/>
      <c r="CR607" s="26"/>
      <c r="CS607" s="26"/>
      <c r="CT607" s="26"/>
      <c r="CU607" s="26"/>
      <c r="CV607" s="26"/>
      <c r="CW607" s="26"/>
      <c r="CX607" s="26"/>
      <c r="CY607" s="26"/>
      <c r="CZ607" s="26"/>
      <c r="DA607" s="26"/>
      <c r="DB607" s="26"/>
      <c r="DC607" s="26"/>
      <c r="DD607" s="26"/>
    </row>
    <row r="608">
      <c r="A608" s="48"/>
      <c r="B608" s="38"/>
      <c r="C608" s="38"/>
      <c r="D608" s="38"/>
      <c r="E608" s="38"/>
      <c r="F608" s="26"/>
      <c r="G608" s="26"/>
      <c r="H608" s="25"/>
      <c r="I608" s="25"/>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c r="CG608" s="26"/>
      <c r="CH608" s="26"/>
      <c r="CI608" s="26"/>
      <c r="CJ608" s="26"/>
      <c r="CK608" s="26"/>
      <c r="CL608" s="26"/>
      <c r="CM608" s="26"/>
      <c r="CN608" s="26"/>
      <c r="CO608" s="26"/>
      <c r="CP608" s="26"/>
      <c r="CQ608" s="26"/>
      <c r="CR608" s="26"/>
      <c r="CS608" s="26"/>
      <c r="CT608" s="26"/>
      <c r="CU608" s="26"/>
      <c r="CV608" s="26"/>
      <c r="CW608" s="26"/>
      <c r="CX608" s="26"/>
      <c r="CY608" s="26"/>
      <c r="CZ608" s="26"/>
      <c r="DA608" s="26"/>
      <c r="DB608" s="26"/>
      <c r="DC608" s="26"/>
      <c r="DD608" s="26"/>
    </row>
    <row r="609">
      <c r="A609" s="48"/>
      <c r="B609" s="38"/>
      <c r="C609" s="38"/>
      <c r="D609" s="38"/>
      <c r="E609" s="38"/>
      <c r="F609" s="26"/>
      <c r="G609" s="26"/>
      <c r="H609" s="25"/>
      <c r="I609" s="25"/>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c r="CG609" s="26"/>
      <c r="CH609" s="26"/>
      <c r="CI609" s="26"/>
      <c r="CJ609" s="26"/>
      <c r="CK609" s="26"/>
      <c r="CL609" s="26"/>
      <c r="CM609" s="26"/>
      <c r="CN609" s="26"/>
      <c r="CO609" s="26"/>
      <c r="CP609" s="26"/>
      <c r="CQ609" s="26"/>
      <c r="CR609" s="26"/>
      <c r="CS609" s="26"/>
      <c r="CT609" s="26"/>
      <c r="CU609" s="26"/>
      <c r="CV609" s="26"/>
      <c r="CW609" s="26"/>
      <c r="CX609" s="26"/>
      <c r="CY609" s="26"/>
      <c r="CZ609" s="26"/>
      <c r="DA609" s="26"/>
      <c r="DB609" s="26"/>
      <c r="DC609" s="26"/>
      <c r="DD609" s="26"/>
    </row>
    <row r="610">
      <c r="A610" s="48"/>
      <c r="B610" s="38"/>
      <c r="C610" s="38"/>
      <c r="D610" s="38"/>
      <c r="E610" s="38"/>
      <c r="F610" s="26"/>
      <c r="G610" s="26"/>
      <c r="H610" s="25"/>
      <c r="I610" s="25"/>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c r="CD610" s="26"/>
      <c r="CE610" s="26"/>
      <c r="CF610" s="26"/>
      <c r="CG610" s="26"/>
      <c r="CH610" s="26"/>
      <c r="CI610" s="26"/>
      <c r="CJ610" s="26"/>
      <c r="CK610" s="26"/>
      <c r="CL610" s="26"/>
      <c r="CM610" s="26"/>
      <c r="CN610" s="26"/>
      <c r="CO610" s="26"/>
      <c r="CP610" s="26"/>
      <c r="CQ610" s="26"/>
      <c r="CR610" s="26"/>
      <c r="CS610" s="26"/>
      <c r="CT610" s="26"/>
      <c r="CU610" s="26"/>
      <c r="CV610" s="26"/>
      <c r="CW610" s="26"/>
      <c r="CX610" s="26"/>
      <c r="CY610" s="26"/>
      <c r="CZ610" s="26"/>
      <c r="DA610" s="26"/>
      <c r="DB610" s="26"/>
      <c r="DC610" s="26"/>
      <c r="DD610" s="26"/>
    </row>
    <row r="611">
      <c r="A611" s="48"/>
      <c r="B611" s="38"/>
      <c r="C611" s="38"/>
      <c r="D611" s="38"/>
      <c r="E611" s="38"/>
      <c r="F611" s="26"/>
      <c r="G611" s="26"/>
      <c r="H611" s="25"/>
      <c r="I611" s="25"/>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c r="CD611" s="26"/>
      <c r="CE611" s="26"/>
      <c r="CF611" s="26"/>
      <c r="CG611" s="26"/>
      <c r="CH611" s="26"/>
      <c r="CI611" s="26"/>
      <c r="CJ611" s="26"/>
      <c r="CK611" s="26"/>
      <c r="CL611" s="26"/>
      <c r="CM611" s="26"/>
      <c r="CN611" s="26"/>
      <c r="CO611" s="26"/>
      <c r="CP611" s="26"/>
      <c r="CQ611" s="26"/>
      <c r="CR611" s="26"/>
      <c r="CS611" s="26"/>
      <c r="CT611" s="26"/>
      <c r="CU611" s="26"/>
      <c r="CV611" s="26"/>
      <c r="CW611" s="26"/>
      <c r="CX611" s="26"/>
      <c r="CY611" s="26"/>
      <c r="CZ611" s="26"/>
      <c r="DA611" s="26"/>
      <c r="DB611" s="26"/>
      <c r="DC611" s="26"/>
      <c r="DD611" s="26"/>
    </row>
    <row r="612">
      <c r="A612" s="48"/>
      <c r="B612" s="38"/>
      <c r="C612" s="38"/>
      <c r="D612" s="38"/>
      <c r="E612" s="38"/>
      <c r="F612" s="26"/>
      <c r="G612" s="26"/>
      <c r="H612" s="25"/>
      <c r="I612" s="25"/>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c r="CD612" s="26"/>
      <c r="CE612" s="26"/>
      <c r="CF612" s="26"/>
      <c r="CG612" s="26"/>
      <c r="CH612" s="26"/>
      <c r="CI612" s="26"/>
      <c r="CJ612" s="26"/>
      <c r="CK612" s="26"/>
      <c r="CL612" s="26"/>
      <c r="CM612" s="26"/>
      <c r="CN612" s="26"/>
      <c r="CO612" s="26"/>
      <c r="CP612" s="26"/>
      <c r="CQ612" s="26"/>
      <c r="CR612" s="26"/>
      <c r="CS612" s="26"/>
      <c r="CT612" s="26"/>
      <c r="CU612" s="26"/>
      <c r="CV612" s="26"/>
      <c r="CW612" s="26"/>
      <c r="CX612" s="26"/>
      <c r="CY612" s="26"/>
      <c r="CZ612" s="26"/>
      <c r="DA612" s="26"/>
      <c r="DB612" s="26"/>
      <c r="DC612" s="26"/>
      <c r="DD612" s="26"/>
    </row>
    <row r="613">
      <c r="A613" s="48"/>
      <c r="B613" s="38"/>
      <c r="C613" s="38"/>
      <c r="D613" s="38"/>
      <c r="E613" s="38"/>
      <c r="F613" s="26"/>
      <c r="G613" s="26"/>
      <c r="H613" s="25"/>
      <c r="I613" s="25"/>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c r="CD613" s="26"/>
      <c r="CE613" s="26"/>
      <c r="CF613" s="26"/>
      <c r="CG613" s="26"/>
      <c r="CH613" s="26"/>
      <c r="CI613" s="26"/>
      <c r="CJ613" s="26"/>
      <c r="CK613" s="26"/>
      <c r="CL613" s="26"/>
      <c r="CM613" s="26"/>
      <c r="CN613" s="26"/>
      <c r="CO613" s="26"/>
      <c r="CP613" s="26"/>
      <c r="CQ613" s="26"/>
      <c r="CR613" s="26"/>
      <c r="CS613" s="26"/>
      <c r="CT613" s="26"/>
      <c r="CU613" s="26"/>
      <c r="CV613" s="26"/>
      <c r="CW613" s="26"/>
      <c r="CX613" s="26"/>
      <c r="CY613" s="26"/>
      <c r="CZ613" s="26"/>
      <c r="DA613" s="26"/>
      <c r="DB613" s="26"/>
      <c r="DC613" s="26"/>
      <c r="DD613" s="26"/>
    </row>
    <row r="614">
      <c r="A614" s="48"/>
      <c r="B614" s="38"/>
      <c r="C614" s="38"/>
      <c r="D614" s="38"/>
      <c r="E614" s="38"/>
      <c r="F614" s="26"/>
      <c r="G614" s="26"/>
      <c r="H614" s="25"/>
      <c r="I614" s="25"/>
      <c r="J614" s="26"/>
      <c r="K614" s="26"/>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c r="CD614" s="26"/>
      <c r="CE614" s="26"/>
      <c r="CF614" s="26"/>
      <c r="CG614" s="26"/>
      <c r="CH614" s="26"/>
      <c r="CI614" s="26"/>
      <c r="CJ614" s="26"/>
      <c r="CK614" s="26"/>
      <c r="CL614" s="26"/>
      <c r="CM614" s="26"/>
      <c r="CN614" s="26"/>
      <c r="CO614" s="26"/>
      <c r="CP614" s="26"/>
      <c r="CQ614" s="26"/>
      <c r="CR614" s="26"/>
      <c r="CS614" s="26"/>
      <c r="CT614" s="26"/>
      <c r="CU614" s="26"/>
      <c r="CV614" s="26"/>
      <c r="CW614" s="26"/>
      <c r="CX614" s="26"/>
      <c r="CY614" s="26"/>
      <c r="CZ614" s="26"/>
      <c r="DA614" s="26"/>
      <c r="DB614" s="26"/>
      <c r="DC614" s="26"/>
      <c r="DD614" s="26"/>
    </row>
    <row r="615">
      <c r="A615" s="48"/>
      <c r="B615" s="38"/>
      <c r="C615" s="38"/>
      <c r="D615" s="38"/>
      <c r="E615" s="38"/>
      <c r="F615" s="26"/>
      <c r="G615" s="26"/>
      <c r="H615" s="25"/>
      <c r="I615" s="25"/>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c r="CG615" s="26"/>
      <c r="CH615" s="26"/>
      <c r="CI615" s="26"/>
      <c r="CJ615" s="26"/>
      <c r="CK615" s="26"/>
      <c r="CL615" s="26"/>
      <c r="CM615" s="26"/>
      <c r="CN615" s="26"/>
      <c r="CO615" s="26"/>
      <c r="CP615" s="26"/>
      <c r="CQ615" s="26"/>
      <c r="CR615" s="26"/>
      <c r="CS615" s="26"/>
      <c r="CT615" s="26"/>
      <c r="CU615" s="26"/>
      <c r="CV615" s="26"/>
      <c r="CW615" s="26"/>
      <c r="CX615" s="26"/>
      <c r="CY615" s="26"/>
      <c r="CZ615" s="26"/>
      <c r="DA615" s="26"/>
      <c r="DB615" s="26"/>
      <c r="DC615" s="26"/>
      <c r="DD615" s="26"/>
    </row>
    <row r="616" ht="18.75" customHeight="1">
      <c r="A616" s="48"/>
      <c r="B616" s="38"/>
      <c r="C616" s="38"/>
      <c r="D616" s="38"/>
      <c r="E616" s="38"/>
      <c r="F616" s="26"/>
      <c r="G616" s="26"/>
      <c r="H616" s="25"/>
      <c r="I616" s="25"/>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c r="CG616" s="26"/>
      <c r="CH616" s="26"/>
      <c r="CI616" s="26"/>
      <c r="CJ616" s="26"/>
      <c r="CK616" s="26"/>
      <c r="CL616" s="26"/>
      <c r="CM616" s="26"/>
      <c r="CN616" s="26"/>
      <c r="CO616" s="26"/>
      <c r="CP616" s="26"/>
      <c r="CQ616" s="26"/>
      <c r="CR616" s="26"/>
      <c r="CS616" s="26"/>
      <c r="CT616" s="26"/>
      <c r="CU616" s="26"/>
      <c r="CV616" s="26"/>
      <c r="CW616" s="26"/>
      <c r="CX616" s="26"/>
      <c r="CY616" s="26"/>
      <c r="CZ616" s="26"/>
      <c r="DA616" s="26"/>
      <c r="DB616" s="26"/>
      <c r="DC616" s="26"/>
      <c r="DD616" s="26"/>
    </row>
    <row r="617">
      <c r="A617" s="48"/>
      <c r="B617" s="38"/>
      <c r="C617" s="20"/>
      <c r="D617" s="20"/>
      <c r="E617" s="38"/>
      <c r="F617" s="26"/>
      <c r="G617" s="26"/>
      <c r="H617" s="25"/>
      <c r="I617" s="25"/>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c r="CD617" s="26"/>
      <c r="CE617" s="26"/>
      <c r="CF617" s="26"/>
      <c r="CG617" s="26"/>
      <c r="CH617" s="26"/>
      <c r="CI617" s="26"/>
      <c r="CJ617" s="26"/>
      <c r="CK617" s="26"/>
      <c r="CL617" s="26"/>
      <c r="CM617" s="26"/>
      <c r="CN617" s="26"/>
      <c r="CO617" s="26"/>
      <c r="CP617" s="26"/>
      <c r="CQ617" s="26"/>
      <c r="CR617" s="26"/>
      <c r="CS617" s="26"/>
      <c r="CT617" s="26"/>
      <c r="CU617" s="26"/>
      <c r="CV617" s="26"/>
      <c r="CW617" s="26"/>
      <c r="CX617" s="26"/>
      <c r="CY617" s="26"/>
      <c r="CZ617" s="26"/>
      <c r="DA617" s="26"/>
      <c r="DB617" s="26"/>
      <c r="DC617" s="26"/>
      <c r="DD617" s="26"/>
    </row>
    <row r="618">
      <c r="A618" s="48"/>
      <c r="B618" s="38"/>
      <c r="C618" s="20"/>
      <c r="D618" s="20"/>
      <c r="E618" s="38"/>
      <c r="F618" s="26"/>
      <c r="G618" s="26"/>
      <c r="H618" s="25"/>
      <c r="I618" s="25"/>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c r="BT618" s="26"/>
      <c r="BU618" s="26"/>
      <c r="BV618" s="26"/>
      <c r="BW618" s="26"/>
      <c r="BX618" s="26"/>
      <c r="BY618" s="26"/>
      <c r="BZ618" s="26"/>
      <c r="CA618" s="26"/>
      <c r="CB618" s="26"/>
      <c r="CC618" s="26"/>
      <c r="CD618" s="26"/>
      <c r="CE618" s="26"/>
      <c r="CF618" s="26"/>
      <c r="CG618" s="26"/>
      <c r="CH618" s="26"/>
      <c r="CI618" s="26"/>
      <c r="CJ618" s="26"/>
      <c r="CK618" s="26"/>
      <c r="CL618" s="26"/>
      <c r="CM618" s="26"/>
      <c r="CN618" s="26"/>
      <c r="CO618" s="26"/>
      <c r="CP618" s="26"/>
      <c r="CQ618" s="26"/>
      <c r="CR618" s="26"/>
      <c r="CS618" s="26"/>
      <c r="CT618" s="26"/>
      <c r="CU618" s="26"/>
      <c r="CV618" s="26"/>
      <c r="CW618" s="26"/>
      <c r="CX618" s="26"/>
      <c r="CY618" s="26"/>
      <c r="CZ618" s="26"/>
      <c r="DA618" s="26"/>
      <c r="DB618" s="26"/>
      <c r="DC618" s="26"/>
      <c r="DD618" s="26"/>
    </row>
    <row r="619">
      <c r="A619" s="48"/>
      <c r="B619" s="38"/>
      <c r="C619" s="20"/>
      <c r="D619" s="20"/>
      <c r="E619" s="38"/>
      <c r="F619" s="26"/>
      <c r="G619" s="26"/>
      <c r="H619" s="25"/>
      <c r="I619" s="25"/>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BT619" s="26"/>
      <c r="BU619" s="26"/>
      <c r="BV619" s="26"/>
      <c r="BW619" s="26"/>
      <c r="BX619" s="26"/>
      <c r="BY619" s="26"/>
      <c r="BZ619" s="26"/>
      <c r="CA619" s="26"/>
      <c r="CB619" s="26"/>
      <c r="CC619" s="26"/>
      <c r="CD619" s="26"/>
      <c r="CE619" s="26"/>
      <c r="CF619" s="26"/>
      <c r="CG619" s="26"/>
      <c r="CH619" s="26"/>
      <c r="CI619" s="26"/>
      <c r="CJ619" s="26"/>
      <c r="CK619" s="26"/>
      <c r="CL619" s="26"/>
      <c r="CM619" s="26"/>
      <c r="CN619" s="26"/>
      <c r="CO619" s="26"/>
      <c r="CP619" s="26"/>
      <c r="CQ619" s="26"/>
      <c r="CR619" s="26"/>
      <c r="CS619" s="26"/>
      <c r="CT619" s="26"/>
      <c r="CU619" s="26"/>
      <c r="CV619" s="26"/>
      <c r="CW619" s="26"/>
      <c r="CX619" s="26"/>
      <c r="CY619" s="26"/>
      <c r="CZ619" s="26"/>
      <c r="DA619" s="26"/>
      <c r="DB619" s="26"/>
      <c r="DC619" s="26"/>
      <c r="DD619" s="26"/>
    </row>
    <row r="620">
      <c r="A620" s="48"/>
      <c r="B620" s="38"/>
      <c r="C620" s="38"/>
      <c r="D620" s="38"/>
      <c r="E620" s="38"/>
      <c r="F620" s="26"/>
      <c r="G620" s="26"/>
      <c r="H620" s="25"/>
      <c r="I620" s="25"/>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c r="CD620" s="26"/>
      <c r="CE620" s="26"/>
      <c r="CF620" s="26"/>
      <c r="CG620" s="26"/>
      <c r="CH620" s="26"/>
      <c r="CI620" s="26"/>
      <c r="CJ620" s="26"/>
      <c r="CK620" s="26"/>
      <c r="CL620" s="26"/>
      <c r="CM620" s="26"/>
      <c r="CN620" s="26"/>
      <c r="CO620" s="26"/>
      <c r="CP620" s="26"/>
      <c r="CQ620" s="26"/>
      <c r="CR620" s="26"/>
      <c r="CS620" s="26"/>
      <c r="CT620" s="26"/>
      <c r="CU620" s="26"/>
      <c r="CV620" s="26"/>
      <c r="CW620" s="26"/>
      <c r="CX620" s="26"/>
      <c r="CY620" s="26"/>
      <c r="CZ620" s="26"/>
      <c r="DA620" s="26"/>
      <c r="DB620" s="26"/>
      <c r="DC620" s="26"/>
      <c r="DD620" s="26"/>
    </row>
    <row r="621">
      <c r="A621" s="48"/>
      <c r="B621" s="38"/>
      <c r="C621" s="20"/>
      <c r="D621" s="20"/>
      <c r="E621" s="38"/>
      <c r="F621" s="26"/>
      <c r="G621" s="26"/>
      <c r="H621" s="25"/>
      <c r="I621" s="25"/>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c r="CD621" s="26"/>
      <c r="CE621" s="26"/>
      <c r="CF621" s="26"/>
      <c r="CG621" s="26"/>
      <c r="CH621" s="26"/>
      <c r="CI621" s="26"/>
      <c r="CJ621" s="26"/>
      <c r="CK621" s="26"/>
      <c r="CL621" s="26"/>
      <c r="CM621" s="26"/>
      <c r="CN621" s="26"/>
      <c r="CO621" s="26"/>
      <c r="CP621" s="26"/>
      <c r="CQ621" s="26"/>
      <c r="CR621" s="26"/>
      <c r="CS621" s="26"/>
      <c r="CT621" s="26"/>
      <c r="CU621" s="26"/>
      <c r="CV621" s="26"/>
      <c r="CW621" s="26"/>
      <c r="CX621" s="26"/>
      <c r="CY621" s="26"/>
      <c r="CZ621" s="26"/>
      <c r="DA621" s="26"/>
      <c r="DB621" s="26"/>
      <c r="DC621" s="26"/>
      <c r="DD621" s="26"/>
    </row>
    <row r="622">
      <c r="A622" s="48"/>
      <c r="B622" s="38"/>
      <c r="C622" s="20"/>
      <c r="D622" s="20"/>
      <c r="E622" s="38"/>
      <c r="F622" s="26"/>
      <c r="G622" s="26"/>
      <c r="H622" s="25"/>
      <c r="I622" s="25"/>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c r="BR622" s="26"/>
      <c r="BS622" s="26"/>
      <c r="BT622" s="26"/>
      <c r="BU622" s="26"/>
      <c r="BV622" s="26"/>
      <c r="BW622" s="26"/>
      <c r="BX622" s="26"/>
      <c r="BY622" s="26"/>
      <c r="BZ622" s="26"/>
      <c r="CA622" s="26"/>
      <c r="CB622" s="26"/>
      <c r="CC622" s="26"/>
      <c r="CD622" s="26"/>
      <c r="CE622" s="26"/>
      <c r="CF622" s="26"/>
      <c r="CG622" s="26"/>
      <c r="CH622" s="26"/>
      <c r="CI622" s="26"/>
      <c r="CJ622" s="26"/>
      <c r="CK622" s="26"/>
      <c r="CL622" s="26"/>
      <c r="CM622" s="26"/>
      <c r="CN622" s="26"/>
      <c r="CO622" s="26"/>
      <c r="CP622" s="26"/>
      <c r="CQ622" s="26"/>
      <c r="CR622" s="26"/>
      <c r="CS622" s="26"/>
      <c r="CT622" s="26"/>
      <c r="CU622" s="26"/>
      <c r="CV622" s="26"/>
      <c r="CW622" s="26"/>
      <c r="CX622" s="26"/>
      <c r="CY622" s="26"/>
      <c r="CZ622" s="26"/>
      <c r="DA622" s="26"/>
      <c r="DB622" s="26"/>
      <c r="DC622" s="26"/>
      <c r="DD622" s="26"/>
    </row>
    <row r="623">
      <c r="A623" s="48"/>
      <c r="B623" s="38"/>
      <c r="C623" s="20"/>
      <c r="D623" s="20"/>
      <c r="E623" s="38"/>
      <c r="F623" s="26"/>
      <c r="G623" s="26"/>
      <c r="H623" s="25"/>
      <c r="I623" s="25"/>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c r="BR623" s="26"/>
      <c r="BS623" s="26"/>
      <c r="BT623" s="26"/>
      <c r="BU623" s="26"/>
      <c r="BV623" s="26"/>
      <c r="BW623" s="26"/>
      <c r="BX623" s="26"/>
      <c r="BY623" s="26"/>
      <c r="BZ623" s="26"/>
      <c r="CA623" s="26"/>
      <c r="CB623" s="26"/>
      <c r="CC623" s="26"/>
      <c r="CD623" s="26"/>
      <c r="CE623" s="26"/>
      <c r="CF623" s="26"/>
      <c r="CG623" s="26"/>
      <c r="CH623" s="26"/>
      <c r="CI623" s="26"/>
      <c r="CJ623" s="26"/>
      <c r="CK623" s="26"/>
      <c r="CL623" s="26"/>
      <c r="CM623" s="26"/>
      <c r="CN623" s="26"/>
      <c r="CO623" s="26"/>
      <c r="CP623" s="26"/>
      <c r="CQ623" s="26"/>
      <c r="CR623" s="26"/>
      <c r="CS623" s="26"/>
      <c r="CT623" s="26"/>
      <c r="CU623" s="26"/>
      <c r="CV623" s="26"/>
      <c r="CW623" s="26"/>
      <c r="CX623" s="26"/>
      <c r="CY623" s="26"/>
      <c r="CZ623" s="26"/>
      <c r="DA623" s="26"/>
      <c r="DB623" s="26"/>
      <c r="DC623" s="26"/>
      <c r="DD623" s="26"/>
    </row>
    <row r="624">
      <c r="A624" s="48"/>
      <c r="B624" s="38"/>
      <c r="C624" s="20"/>
      <c r="D624" s="20"/>
      <c r="E624" s="38"/>
      <c r="F624" s="26"/>
      <c r="G624" s="26"/>
      <c r="H624" s="25"/>
      <c r="I624" s="25"/>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c r="BU624" s="26"/>
      <c r="BV624" s="26"/>
      <c r="BW624" s="26"/>
      <c r="BX624" s="26"/>
      <c r="BY624" s="26"/>
      <c r="BZ624" s="26"/>
      <c r="CA624" s="26"/>
      <c r="CB624" s="26"/>
      <c r="CC624" s="26"/>
      <c r="CD624" s="26"/>
      <c r="CE624" s="26"/>
      <c r="CF624" s="26"/>
      <c r="CG624" s="26"/>
      <c r="CH624" s="26"/>
      <c r="CI624" s="26"/>
      <c r="CJ624" s="26"/>
      <c r="CK624" s="26"/>
      <c r="CL624" s="26"/>
      <c r="CM624" s="26"/>
      <c r="CN624" s="26"/>
      <c r="CO624" s="26"/>
      <c r="CP624" s="26"/>
      <c r="CQ624" s="26"/>
      <c r="CR624" s="26"/>
      <c r="CS624" s="26"/>
      <c r="CT624" s="26"/>
      <c r="CU624" s="26"/>
      <c r="CV624" s="26"/>
      <c r="CW624" s="26"/>
      <c r="CX624" s="26"/>
      <c r="CY624" s="26"/>
      <c r="CZ624" s="26"/>
      <c r="DA624" s="26"/>
      <c r="DB624" s="26"/>
      <c r="DC624" s="26"/>
      <c r="DD624" s="26"/>
    </row>
    <row r="625">
      <c r="A625" s="48"/>
      <c r="B625" s="38"/>
      <c r="C625" s="20"/>
      <c r="D625" s="20"/>
      <c r="E625" s="38"/>
      <c r="F625" s="26"/>
      <c r="G625" s="26"/>
      <c r="H625" s="25"/>
      <c r="I625" s="25"/>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c r="BU625" s="26"/>
      <c r="BV625" s="26"/>
      <c r="BW625" s="26"/>
      <c r="BX625" s="26"/>
      <c r="BY625" s="26"/>
      <c r="BZ625" s="26"/>
      <c r="CA625" s="26"/>
      <c r="CB625" s="26"/>
      <c r="CC625" s="26"/>
      <c r="CD625" s="26"/>
      <c r="CE625" s="26"/>
      <c r="CF625" s="26"/>
      <c r="CG625" s="26"/>
      <c r="CH625" s="26"/>
      <c r="CI625" s="26"/>
      <c r="CJ625" s="26"/>
      <c r="CK625" s="26"/>
      <c r="CL625" s="26"/>
      <c r="CM625" s="26"/>
      <c r="CN625" s="26"/>
      <c r="CO625" s="26"/>
      <c r="CP625" s="26"/>
      <c r="CQ625" s="26"/>
      <c r="CR625" s="26"/>
      <c r="CS625" s="26"/>
      <c r="CT625" s="26"/>
      <c r="CU625" s="26"/>
      <c r="CV625" s="26"/>
      <c r="CW625" s="26"/>
      <c r="CX625" s="26"/>
      <c r="CY625" s="26"/>
      <c r="CZ625" s="26"/>
      <c r="DA625" s="26"/>
      <c r="DB625" s="26"/>
      <c r="DC625" s="26"/>
      <c r="DD625" s="26"/>
    </row>
    <row r="626">
      <c r="A626" s="48"/>
      <c r="B626" s="38"/>
      <c r="C626" s="20"/>
      <c r="D626" s="20"/>
      <c r="E626" s="38"/>
      <c r="F626" s="26"/>
      <c r="G626" s="26"/>
      <c r="H626" s="25"/>
      <c r="I626" s="25"/>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c r="CG626" s="26"/>
      <c r="CH626" s="26"/>
      <c r="CI626" s="26"/>
      <c r="CJ626" s="26"/>
      <c r="CK626" s="26"/>
      <c r="CL626" s="26"/>
      <c r="CM626" s="26"/>
      <c r="CN626" s="26"/>
      <c r="CO626" s="26"/>
      <c r="CP626" s="26"/>
      <c r="CQ626" s="26"/>
      <c r="CR626" s="26"/>
      <c r="CS626" s="26"/>
      <c r="CT626" s="26"/>
      <c r="CU626" s="26"/>
      <c r="CV626" s="26"/>
      <c r="CW626" s="26"/>
      <c r="CX626" s="26"/>
      <c r="CY626" s="26"/>
      <c r="CZ626" s="26"/>
      <c r="DA626" s="26"/>
      <c r="DB626" s="26"/>
      <c r="DC626" s="26"/>
      <c r="DD626" s="26"/>
    </row>
    <row r="627">
      <c r="A627" s="48"/>
      <c r="B627" s="38"/>
      <c r="C627" s="20"/>
      <c r="D627" s="20"/>
      <c r="E627" s="38"/>
      <c r="F627" s="26"/>
      <c r="G627" s="26"/>
      <c r="H627" s="25"/>
      <c r="I627" s="25"/>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c r="CD627" s="26"/>
      <c r="CE627" s="26"/>
      <c r="CF627" s="26"/>
      <c r="CG627" s="26"/>
      <c r="CH627" s="26"/>
      <c r="CI627" s="26"/>
      <c r="CJ627" s="26"/>
      <c r="CK627" s="26"/>
      <c r="CL627" s="26"/>
      <c r="CM627" s="26"/>
      <c r="CN627" s="26"/>
      <c r="CO627" s="26"/>
      <c r="CP627" s="26"/>
      <c r="CQ627" s="26"/>
      <c r="CR627" s="26"/>
      <c r="CS627" s="26"/>
      <c r="CT627" s="26"/>
      <c r="CU627" s="26"/>
      <c r="CV627" s="26"/>
      <c r="CW627" s="26"/>
      <c r="CX627" s="26"/>
      <c r="CY627" s="26"/>
      <c r="CZ627" s="26"/>
      <c r="DA627" s="26"/>
      <c r="DB627" s="26"/>
      <c r="DC627" s="26"/>
      <c r="DD627" s="26"/>
    </row>
    <row r="628">
      <c r="A628" s="48"/>
      <c r="B628" s="38"/>
      <c r="C628" s="20"/>
      <c r="D628" s="20"/>
      <c r="E628" s="38"/>
      <c r="F628" s="26"/>
      <c r="G628" s="26"/>
      <c r="H628" s="25"/>
      <c r="I628" s="25"/>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c r="CD628" s="26"/>
      <c r="CE628" s="26"/>
      <c r="CF628" s="26"/>
      <c r="CG628" s="26"/>
      <c r="CH628" s="26"/>
      <c r="CI628" s="26"/>
      <c r="CJ628" s="26"/>
      <c r="CK628" s="26"/>
      <c r="CL628" s="26"/>
      <c r="CM628" s="26"/>
      <c r="CN628" s="26"/>
      <c r="CO628" s="26"/>
      <c r="CP628" s="26"/>
      <c r="CQ628" s="26"/>
      <c r="CR628" s="26"/>
      <c r="CS628" s="26"/>
      <c r="CT628" s="26"/>
      <c r="CU628" s="26"/>
      <c r="CV628" s="26"/>
      <c r="CW628" s="26"/>
      <c r="CX628" s="26"/>
      <c r="CY628" s="26"/>
      <c r="CZ628" s="26"/>
      <c r="DA628" s="26"/>
      <c r="DB628" s="26"/>
      <c r="DC628" s="26"/>
      <c r="DD628" s="26"/>
    </row>
    <row r="629" ht="21.0" customHeight="1">
      <c r="A629" s="48"/>
      <c r="B629" s="38"/>
      <c r="C629" s="20"/>
      <c r="D629" s="20"/>
      <c r="E629" s="38"/>
      <c r="F629" s="26"/>
      <c r="G629" s="26"/>
      <c r="H629" s="25"/>
      <c r="I629" s="25"/>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c r="BT629" s="26"/>
      <c r="BU629" s="26"/>
      <c r="BV629" s="26"/>
      <c r="BW629" s="26"/>
      <c r="BX629" s="26"/>
      <c r="BY629" s="26"/>
      <c r="BZ629" s="26"/>
      <c r="CA629" s="26"/>
      <c r="CB629" s="26"/>
      <c r="CC629" s="26"/>
      <c r="CD629" s="26"/>
      <c r="CE629" s="26"/>
      <c r="CF629" s="26"/>
      <c r="CG629" s="26"/>
      <c r="CH629" s="26"/>
      <c r="CI629" s="26"/>
      <c r="CJ629" s="26"/>
      <c r="CK629" s="26"/>
      <c r="CL629" s="26"/>
      <c r="CM629" s="26"/>
      <c r="CN629" s="26"/>
      <c r="CO629" s="26"/>
      <c r="CP629" s="26"/>
      <c r="CQ629" s="26"/>
      <c r="CR629" s="26"/>
      <c r="CS629" s="26"/>
      <c r="CT629" s="26"/>
      <c r="CU629" s="26"/>
      <c r="CV629" s="26"/>
      <c r="CW629" s="26"/>
      <c r="CX629" s="26"/>
      <c r="CY629" s="26"/>
      <c r="CZ629" s="26"/>
      <c r="DA629" s="26"/>
      <c r="DB629" s="26"/>
      <c r="DC629" s="26"/>
      <c r="DD629" s="26"/>
    </row>
    <row r="630">
      <c r="A630" s="48"/>
      <c r="B630" s="38"/>
      <c r="C630" s="20"/>
      <c r="D630" s="20"/>
      <c r="E630" s="38"/>
      <c r="F630" s="26"/>
      <c r="G630" s="26"/>
      <c r="H630" s="25"/>
      <c r="I630" s="25"/>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c r="CG630" s="26"/>
      <c r="CH630" s="26"/>
      <c r="CI630" s="26"/>
      <c r="CJ630" s="26"/>
      <c r="CK630" s="26"/>
      <c r="CL630" s="26"/>
      <c r="CM630" s="26"/>
      <c r="CN630" s="26"/>
      <c r="CO630" s="26"/>
      <c r="CP630" s="26"/>
      <c r="CQ630" s="26"/>
      <c r="CR630" s="26"/>
      <c r="CS630" s="26"/>
      <c r="CT630" s="26"/>
      <c r="CU630" s="26"/>
      <c r="CV630" s="26"/>
      <c r="CW630" s="26"/>
      <c r="CX630" s="26"/>
      <c r="CY630" s="26"/>
      <c r="CZ630" s="26"/>
      <c r="DA630" s="26"/>
      <c r="DB630" s="26"/>
      <c r="DC630" s="26"/>
      <c r="DD630" s="26"/>
    </row>
    <row r="631">
      <c r="A631" s="48"/>
      <c r="B631" s="38"/>
      <c r="C631" s="20"/>
      <c r="D631" s="20"/>
      <c r="E631" s="20"/>
      <c r="F631" s="26"/>
      <c r="G631" s="26"/>
      <c r="H631" s="25"/>
      <c r="I631" s="25"/>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c r="CD631" s="26"/>
      <c r="CE631" s="26"/>
      <c r="CF631" s="26"/>
      <c r="CG631" s="26"/>
      <c r="CH631" s="26"/>
      <c r="CI631" s="26"/>
      <c r="CJ631" s="26"/>
      <c r="CK631" s="26"/>
      <c r="CL631" s="26"/>
      <c r="CM631" s="26"/>
      <c r="CN631" s="26"/>
      <c r="CO631" s="26"/>
      <c r="CP631" s="26"/>
      <c r="CQ631" s="26"/>
      <c r="CR631" s="26"/>
      <c r="CS631" s="26"/>
      <c r="CT631" s="26"/>
      <c r="CU631" s="26"/>
      <c r="CV631" s="26"/>
      <c r="CW631" s="26"/>
      <c r="CX631" s="26"/>
      <c r="CY631" s="26"/>
      <c r="CZ631" s="26"/>
      <c r="DA631" s="26"/>
      <c r="DB631" s="26"/>
      <c r="DC631" s="26"/>
      <c r="DD631" s="26"/>
    </row>
    <row r="632">
      <c r="A632" s="48"/>
      <c r="B632" s="38"/>
      <c r="C632" s="38"/>
      <c r="D632" s="38"/>
      <c r="E632" s="38"/>
      <c r="F632" s="26"/>
      <c r="G632" s="26"/>
      <c r="H632" s="25"/>
      <c r="I632" s="25"/>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c r="CD632" s="26"/>
      <c r="CE632" s="26"/>
      <c r="CF632" s="26"/>
      <c r="CG632" s="26"/>
      <c r="CH632" s="26"/>
      <c r="CI632" s="26"/>
      <c r="CJ632" s="26"/>
      <c r="CK632" s="26"/>
      <c r="CL632" s="26"/>
      <c r="CM632" s="26"/>
      <c r="CN632" s="26"/>
      <c r="CO632" s="26"/>
      <c r="CP632" s="26"/>
      <c r="CQ632" s="26"/>
      <c r="CR632" s="26"/>
      <c r="CS632" s="26"/>
      <c r="CT632" s="26"/>
      <c r="CU632" s="26"/>
      <c r="CV632" s="26"/>
      <c r="CW632" s="26"/>
      <c r="CX632" s="26"/>
      <c r="CY632" s="26"/>
      <c r="CZ632" s="26"/>
      <c r="DA632" s="26"/>
      <c r="DB632" s="26"/>
      <c r="DC632" s="26"/>
      <c r="DD632" s="26"/>
    </row>
    <row r="633">
      <c r="A633" s="48"/>
      <c r="B633" s="38"/>
      <c r="C633" s="38"/>
      <c r="D633" s="38"/>
      <c r="E633" s="38"/>
      <c r="F633" s="26"/>
      <c r="G633" s="26"/>
      <c r="H633" s="25"/>
      <c r="I633" s="25"/>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c r="CD633" s="26"/>
      <c r="CE633" s="26"/>
      <c r="CF633" s="26"/>
      <c r="CG633" s="26"/>
      <c r="CH633" s="26"/>
      <c r="CI633" s="26"/>
      <c r="CJ633" s="26"/>
      <c r="CK633" s="26"/>
      <c r="CL633" s="26"/>
      <c r="CM633" s="26"/>
      <c r="CN633" s="26"/>
      <c r="CO633" s="26"/>
      <c r="CP633" s="26"/>
      <c r="CQ633" s="26"/>
      <c r="CR633" s="26"/>
      <c r="CS633" s="26"/>
      <c r="CT633" s="26"/>
      <c r="CU633" s="26"/>
      <c r="CV633" s="26"/>
      <c r="CW633" s="26"/>
      <c r="CX633" s="26"/>
      <c r="CY633" s="26"/>
      <c r="CZ633" s="26"/>
      <c r="DA633" s="26"/>
      <c r="DB633" s="26"/>
      <c r="DC633" s="26"/>
      <c r="DD633" s="26"/>
    </row>
    <row r="634">
      <c r="A634" s="48"/>
      <c r="B634" s="38"/>
      <c r="C634" s="38"/>
      <c r="D634" s="38"/>
      <c r="E634" s="38"/>
      <c r="F634" s="26"/>
      <c r="G634" s="26"/>
      <c r="H634" s="25"/>
      <c r="I634" s="25"/>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c r="CD634" s="26"/>
      <c r="CE634" s="26"/>
      <c r="CF634" s="26"/>
      <c r="CG634" s="26"/>
      <c r="CH634" s="26"/>
      <c r="CI634" s="26"/>
      <c r="CJ634" s="26"/>
      <c r="CK634" s="26"/>
      <c r="CL634" s="26"/>
      <c r="CM634" s="26"/>
      <c r="CN634" s="26"/>
      <c r="CO634" s="26"/>
      <c r="CP634" s="26"/>
      <c r="CQ634" s="26"/>
      <c r="CR634" s="26"/>
      <c r="CS634" s="26"/>
      <c r="CT634" s="26"/>
      <c r="CU634" s="26"/>
      <c r="CV634" s="26"/>
      <c r="CW634" s="26"/>
      <c r="CX634" s="26"/>
      <c r="CY634" s="26"/>
      <c r="CZ634" s="26"/>
      <c r="DA634" s="26"/>
      <c r="DB634" s="26"/>
      <c r="DC634" s="26"/>
      <c r="DD634" s="26"/>
    </row>
    <row r="635">
      <c r="A635" s="48"/>
      <c r="B635" s="38"/>
      <c r="C635" s="38"/>
      <c r="D635" s="38"/>
      <c r="E635" s="38"/>
      <c r="F635" s="26"/>
      <c r="G635" s="26"/>
      <c r="H635" s="25"/>
      <c r="I635" s="25"/>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c r="CD635" s="26"/>
      <c r="CE635" s="26"/>
      <c r="CF635" s="26"/>
      <c r="CG635" s="26"/>
      <c r="CH635" s="26"/>
      <c r="CI635" s="26"/>
      <c r="CJ635" s="26"/>
      <c r="CK635" s="26"/>
      <c r="CL635" s="26"/>
      <c r="CM635" s="26"/>
      <c r="CN635" s="26"/>
      <c r="CO635" s="26"/>
      <c r="CP635" s="26"/>
      <c r="CQ635" s="26"/>
      <c r="CR635" s="26"/>
      <c r="CS635" s="26"/>
      <c r="CT635" s="26"/>
      <c r="CU635" s="26"/>
      <c r="CV635" s="26"/>
      <c r="CW635" s="26"/>
      <c r="CX635" s="26"/>
      <c r="CY635" s="26"/>
      <c r="CZ635" s="26"/>
      <c r="DA635" s="26"/>
      <c r="DB635" s="26"/>
      <c r="DC635" s="26"/>
      <c r="DD635" s="26"/>
    </row>
    <row r="636">
      <c r="A636" s="48"/>
      <c r="B636" s="38"/>
      <c r="C636" s="20"/>
      <c r="D636" s="20"/>
      <c r="E636" s="38"/>
      <c r="F636" s="26"/>
      <c r="G636" s="26"/>
      <c r="H636" s="25"/>
      <c r="I636" s="25"/>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c r="CG636" s="26"/>
      <c r="CH636" s="26"/>
      <c r="CI636" s="26"/>
      <c r="CJ636" s="26"/>
      <c r="CK636" s="26"/>
      <c r="CL636" s="26"/>
      <c r="CM636" s="26"/>
      <c r="CN636" s="26"/>
      <c r="CO636" s="26"/>
      <c r="CP636" s="26"/>
      <c r="CQ636" s="26"/>
      <c r="CR636" s="26"/>
      <c r="CS636" s="26"/>
      <c r="CT636" s="26"/>
      <c r="CU636" s="26"/>
      <c r="CV636" s="26"/>
      <c r="CW636" s="26"/>
      <c r="CX636" s="26"/>
      <c r="CY636" s="26"/>
      <c r="CZ636" s="26"/>
      <c r="DA636" s="26"/>
      <c r="DB636" s="26"/>
      <c r="DC636" s="26"/>
      <c r="DD636" s="26"/>
    </row>
    <row r="637">
      <c r="A637" s="48"/>
      <c r="B637" s="38"/>
      <c r="C637" s="20"/>
      <c r="D637" s="20"/>
      <c r="E637" s="38"/>
      <c r="F637" s="26"/>
      <c r="G637" s="26"/>
      <c r="H637" s="25"/>
      <c r="I637" s="25"/>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c r="CD637" s="26"/>
      <c r="CE637" s="26"/>
      <c r="CF637" s="26"/>
      <c r="CG637" s="26"/>
      <c r="CH637" s="26"/>
      <c r="CI637" s="26"/>
      <c r="CJ637" s="26"/>
      <c r="CK637" s="26"/>
      <c r="CL637" s="26"/>
      <c r="CM637" s="26"/>
      <c r="CN637" s="26"/>
      <c r="CO637" s="26"/>
      <c r="CP637" s="26"/>
      <c r="CQ637" s="26"/>
      <c r="CR637" s="26"/>
      <c r="CS637" s="26"/>
      <c r="CT637" s="26"/>
      <c r="CU637" s="26"/>
      <c r="CV637" s="26"/>
      <c r="CW637" s="26"/>
      <c r="CX637" s="26"/>
      <c r="CY637" s="26"/>
      <c r="CZ637" s="26"/>
      <c r="DA637" s="26"/>
      <c r="DB637" s="26"/>
      <c r="DC637" s="26"/>
      <c r="DD637" s="26"/>
    </row>
    <row r="638">
      <c r="A638" s="48"/>
      <c r="B638" s="38"/>
      <c r="C638" s="20"/>
      <c r="D638" s="20"/>
      <c r="E638" s="38"/>
      <c r="F638" s="26"/>
      <c r="G638" s="26"/>
      <c r="H638" s="25"/>
      <c r="I638" s="25"/>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c r="CD638" s="26"/>
      <c r="CE638" s="26"/>
      <c r="CF638" s="26"/>
      <c r="CG638" s="26"/>
      <c r="CH638" s="26"/>
      <c r="CI638" s="26"/>
      <c r="CJ638" s="26"/>
      <c r="CK638" s="26"/>
      <c r="CL638" s="26"/>
      <c r="CM638" s="26"/>
      <c r="CN638" s="26"/>
      <c r="CO638" s="26"/>
      <c r="CP638" s="26"/>
      <c r="CQ638" s="26"/>
      <c r="CR638" s="26"/>
      <c r="CS638" s="26"/>
      <c r="CT638" s="26"/>
      <c r="CU638" s="26"/>
      <c r="CV638" s="26"/>
      <c r="CW638" s="26"/>
      <c r="CX638" s="26"/>
      <c r="CY638" s="26"/>
      <c r="CZ638" s="26"/>
      <c r="DA638" s="26"/>
      <c r="DB638" s="26"/>
      <c r="DC638" s="26"/>
      <c r="DD638" s="26"/>
    </row>
    <row r="639">
      <c r="A639" s="48"/>
      <c r="B639" s="38"/>
      <c r="C639" s="20"/>
      <c r="D639" s="20"/>
      <c r="E639" s="38"/>
      <c r="F639" s="26"/>
      <c r="G639" s="26"/>
      <c r="H639" s="25"/>
      <c r="I639" s="25"/>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c r="CG639" s="26"/>
      <c r="CH639" s="26"/>
      <c r="CI639" s="26"/>
      <c r="CJ639" s="26"/>
      <c r="CK639" s="26"/>
      <c r="CL639" s="26"/>
      <c r="CM639" s="26"/>
      <c r="CN639" s="26"/>
      <c r="CO639" s="26"/>
      <c r="CP639" s="26"/>
      <c r="CQ639" s="26"/>
      <c r="CR639" s="26"/>
      <c r="CS639" s="26"/>
      <c r="CT639" s="26"/>
      <c r="CU639" s="26"/>
      <c r="CV639" s="26"/>
      <c r="CW639" s="26"/>
      <c r="CX639" s="26"/>
      <c r="CY639" s="26"/>
      <c r="CZ639" s="26"/>
      <c r="DA639" s="26"/>
      <c r="DB639" s="26"/>
      <c r="DC639" s="26"/>
      <c r="DD639" s="26"/>
    </row>
    <row r="640">
      <c r="A640" s="48"/>
      <c r="B640" s="38"/>
      <c r="C640" s="20"/>
      <c r="D640" s="20"/>
      <c r="E640" s="38"/>
      <c r="F640" s="26"/>
      <c r="G640" s="26"/>
      <c r="H640" s="25"/>
      <c r="I640" s="25"/>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c r="BT640" s="26"/>
      <c r="BU640" s="26"/>
      <c r="BV640" s="26"/>
      <c r="BW640" s="26"/>
      <c r="BX640" s="26"/>
      <c r="BY640" s="26"/>
      <c r="BZ640" s="26"/>
      <c r="CA640" s="26"/>
      <c r="CB640" s="26"/>
      <c r="CC640" s="26"/>
      <c r="CD640" s="26"/>
      <c r="CE640" s="26"/>
      <c r="CF640" s="26"/>
      <c r="CG640" s="26"/>
      <c r="CH640" s="26"/>
      <c r="CI640" s="26"/>
      <c r="CJ640" s="26"/>
      <c r="CK640" s="26"/>
      <c r="CL640" s="26"/>
      <c r="CM640" s="26"/>
      <c r="CN640" s="26"/>
      <c r="CO640" s="26"/>
      <c r="CP640" s="26"/>
      <c r="CQ640" s="26"/>
      <c r="CR640" s="26"/>
      <c r="CS640" s="26"/>
      <c r="CT640" s="26"/>
      <c r="CU640" s="26"/>
      <c r="CV640" s="26"/>
      <c r="CW640" s="26"/>
      <c r="CX640" s="26"/>
      <c r="CY640" s="26"/>
      <c r="CZ640" s="26"/>
      <c r="DA640" s="26"/>
      <c r="DB640" s="26"/>
      <c r="DC640" s="26"/>
      <c r="DD640" s="26"/>
    </row>
    <row r="641">
      <c r="A641" s="48"/>
      <c r="B641" s="38"/>
      <c r="C641" s="20"/>
      <c r="D641" s="20"/>
      <c r="E641" s="38"/>
      <c r="F641" s="26"/>
      <c r="G641" s="26"/>
      <c r="H641" s="25"/>
      <c r="I641" s="25"/>
      <c r="J641" s="26"/>
      <c r="K641" s="26"/>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c r="BU641" s="26"/>
      <c r="BV641" s="26"/>
      <c r="BW641" s="26"/>
      <c r="BX641" s="26"/>
      <c r="BY641" s="26"/>
      <c r="BZ641" s="26"/>
      <c r="CA641" s="26"/>
      <c r="CB641" s="26"/>
      <c r="CC641" s="26"/>
      <c r="CD641" s="26"/>
      <c r="CE641" s="26"/>
      <c r="CF641" s="26"/>
      <c r="CG641" s="26"/>
      <c r="CH641" s="26"/>
      <c r="CI641" s="26"/>
      <c r="CJ641" s="26"/>
      <c r="CK641" s="26"/>
      <c r="CL641" s="26"/>
      <c r="CM641" s="26"/>
      <c r="CN641" s="26"/>
      <c r="CO641" s="26"/>
      <c r="CP641" s="26"/>
      <c r="CQ641" s="26"/>
      <c r="CR641" s="26"/>
      <c r="CS641" s="26"/>
      <c r="CT641" s="26"/>
      <c r="CU641" s="26"/>
      <c r="CV641" s="26"/>
      <c r="CW641" s="26"/>
      <c r="CX641" s="26"/>
      <c r="CY641" s="26"/>
      <c r="CZ641" s="26"/>
      <c r="DA641" s="26"/>
      <c r="DB641" s="26"/>
      <c r="DC641" s="26"/>
      <c r="DD641" s="26"/>
    </row>
    <row r="642">
      <c r="A642" s="48"/>
      <c r="B642" s="38"/>
      <c r="C642" s="20"/>
      <c r="D642" s="20"/>
      <c r="E642" s="38"/>
      <c r="F642" s="26"/>
      <c r="G642" s="26"/>
      <c r="H642" s="25"/>
      <c r="I642" s="25"/>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c r="BT642" s="26"/>
      <c r="BU642" s="26"/>
      <c r="BV642" s="26"/>
      <c r="BW642" s="26"/>
      <c r="BX642" s="26"/>
      <c r="BY642" s="26"/>
      <c r="BZ642" s="26"/>
      <c r="CA642" s="26"/>
      <c r="CB642" s="26"/>
      <c r="CC642" s="26"/>
      <c r="CD642" s="26"/>
      <c r="CE642" s="26"/>
      <c r="CF642" s="26"/>
      <c r="CG642" s="26"/>
      <c r="CH642" s="26"/>
      <c r="CI642" s="26"/>
      <c r="CJ642" s="26"/>
      <c r="CK642" s="26"/>
      <c r="CL642" s="26"/>
      <c r="CM642" s="26"/>
      <c r="CN642" s="26"/>
      <c r="CO642" s="26"/>
      <c r="CP642" s="26"/>
      <c r="CQ642" s="26"/>
      <c r="CR642" s="26"/>
      <c r="CS642" s="26"/>
      <c r="CT642" s="26"/>
      <c r="CU642" s="26"/>
      <c r="CV642" s="26"/>
      <c r="CW642" s="26"/>
      <c r="CX642" s="26"/>
      <c r="CY642" s="26"/>
      <c r="CZ642" s="26"/>
      <c r="DA642" s="26"/>
      <c r="DB642" s="26"/>
      <c r="DC642" s="26"/>
      <c r="DD642" s="26"/>
    </row>
    <row r="643">
      <c r="A643" s="48"/>
      <c r="B643" s="38"/>
      <c r="C643" s="20"/>
      <c r="D643" s="20"/>
      <c r="E643" s="38"/>
      <c r="F643" s="26"/>
      <c r="G643" s="26"/>
      <c r="H643" s="25"/>
      <c r="I643" s="25"/>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c r="BT643" s="26"/>
      <c r="BU643" s="26"/>
      <c r="BV643" s="26"/>
      <c r="BW643" s="26"/>
      <c r="BX643" s="26"/>
      <c r="BY643" s="26"/>
      <c r="BZ643" s="26"/>
      <c r="CA643" s="26"/>
      <c r="CB643" s="26"/>
      <c r="CC643" s="26"/>
      <c r="CD643" s="26"/>
      <c r="CE643" s="26"/>
      <c r="CF643" s="26"/>
      <c r="CG643" s="26"/>
      <c r="CH643" s="26"/>
      <c r="CI643" s="26"/>
      <c r="CJ643" s="26"/>
      <c r="CK643" s="26"/>
      <c r="CL643" s="26"/>
      <c r="CM643" s="26"/>
      <c r="CN643" s="26"/>
      <c r="CO643" s="26"/>
      <c r="CP643" s="26"/>
      <c r="CQ643" s="26"/>
      <c r="CR643" s="26"/>
      <c r="CS643" s="26"/>
      <c r="CT643" s="26"/>
      <c r="CU643" s="26"/>
      <c r="CV643" s="26"/>
      <c r="CW643" s="26"/>
      <c r="CX643" s="26"/>
      <c r="CY643" s="26"/>
      <c r="CZ643" s="26"/>
      <c r="DA643" s="26"/>
      <c r="DB643" s="26"/>
      <c r="DC643" s="26"/>
      <c r="DD643" s="26"/>
    </row>
    <row r="644">
      <c r="A644" s="48"/>
      <c r="B644" s="38"/>
      <c r="C644" s="20"/>
      <c r="D644" s="20"/>
      <c r="E644" s="38"/>
      <c r="F644" s="26"/>
      <c r="G644" s="26"/>
      <c r="H644" s="25"/>
      <c r="I644" s="25"/>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c r="BT644" s="26"/>
      <c r="BU644" s="26"/>
      <c r="BV644" s="26"/>
      <c r="BW644" s="26"/>
      <c r="BX644" s="26"/>
      <c r="BY644" s="26"/>
      <c r="BZ644" s="26"/>
      <c r="CA644" s="26"/>
      <c r="CB644" s="26"/>
      <c r="CC644" s="26"/>
      <c r="CD644" s="26"/>
      <c r="CE644" s="26"/>
      <c r="CF644" s="26"/>
      <c r="CG644" s="26"/>
      <c r="CH644" s="26"/>
      <c r="CI644" s="26"/>
      <c r="CJ644" s="26"/>
      <c r="CK644" s="26"/>
      <c r="CL644" s="26"/>
      <c r="CM644" s="26"/>
      <c r="CN644" s="26"/>
      <c r="CO644" s="26"/>
      <c r="CP644" s="26"/>
      <c r="CQ644" s="26"/>
      <c r="CR644" s="26"/>
      <c r="CS644" s="26"/>
      <c r="CT644" s="26"/>
      <c r="CU644" s="26"/>
      <c r="CV644" s="26"/>
      <c r="CW644" s="26"/>
      <c r="CX644" s="26"/>
      <c r="CY644" s="26"/>
      <c r="CZ644" s="26"/>
      <c r="DA644" s="26"/>
      <c r="DB644" s="26"/>
      <c r="DC644" s="26"/>
      <c r="DD644" s="26"/>
    </row>
    <row r="645" ht="21.0" customHeight="1">
      <c r="A645" s="48"/>
      <c r="B645" s="38"/>
      <c r="C645" s="20"/>
      <c r="D645" s="20"/>
      <c r="E645" s="20"/>
      <c r="F645" s="26"/>
      <c r="G645" s="26"/>
      <c r="H645" s="25"/>
      <c r="I645" s="25"/>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c r="BU645" s="26"/>
      <c r="BV645" s="26"/>
      <c r="BW645" s="26"/>
      <c r="BX645" s="26"/>
      <c r="BY645" s="26"/>
      <c r="BZ645" s="26"/>
      <c r="CA645" s="26"/>
      <c r="CB645" s="26"/>
      <c r="CC645" s="26"/>
      <c r="CD645" s="26"/>
      <c r="CE645" s="26"/>
      <c r="CF645" s="26"/>
      <c r="CG645" s="26"/>
      <c r="CH645" s="26"/>
      <c r="CI645" s="26"/>
      <c r="CJ645" s="26"/>
      <c r="CK645" s="26"/>
      <c r="CL645" s="26"/>
      <c r="CM645" s="26"/>
      <c r="CN645" s="26"/>
      <c r="CO645" s="26"/>
      <c r="CP645" s="26"/>
      <c r="CQ645" s="26"/>
      <c r="CR645" s="26"/>
      <c r="CS645" s="26"/>
      <c r="CT645" s="26"/>
      <c r="CU645" s="26"/>
      <c r="CV645" s="26"/>
      <c r="CW645" s="26"/>
      <c r="CX645" s="26"/>
      <c r="CY645" s="26"/>
      <c r="CZ645" s="26"/>
      <c r="DA645" s="26"/>
      <c r="DB645" s="26"/>
      <c r="DC645" s="26"/>
      <c r="DD645" s="26"/>
    </row>
    <row r="646">
      <c r="A646" s="48"/>
      <c r="B646" s="38"/>
      <c r="C646" s="20"/>
      <c r="D646" s="20"/>
      <c r="E646" s="38"/>
      <c r="F646" s="26"/>
      <c r="G646" s="26"/>
      <c r="H646" s="25"/>
      <c r="I646" s="25"/>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c r="BT646" s="26"/>
      <c r="BU646" s="26"/>
      <c r="BV646" s="26"/>
      <c r="BW646" s="26"/>
      <c r="BX646" s="26"/>
      <c r="BY646" s="26"/>
      <c r="BZ646" s="26"/>
      <c r="CA646" s="26"/>
      <c r="CB646" s="26"/>
      <c r="CC646" s="26"/>
      <c r="CD646" s="26"/>
      <c r="CE646" s="26"/>
      <c r="CF646" s="26"/>
      <c r="CG646" s="26"/>
      <c r="CH646" s="26"/>
      <c r="CI646" s="26"/>
      <c r="CJ646" s="26"/>
      <c r="CK646" s="26"/>
      <c r="CL646" s="26"/>
      <c r="CM646" s="26"/>
      <c r="CN646" s="26"/>
      <c r="CO646" s="26"/>
      <c r="CP646" s="26"/>
      <c r="CQ646" s="26"/>
      <c r="CR646" s="26"/>
      <c r="CS646" s="26"/>
      <c r="CT646" s="26"/>
      <c r="CU646" s="26"/>
      <c r="CV646" s="26"/>
      <c r="CW646" s="26"/>
      <c r="CX646" s="26"/>
      <c r="CY646" s="26"/>
      <c r="CZ646" s="26"/>
      <c r="DA646" s="26"/>
      <c r="DB646" s="26"/>
      <c r="DC646" s="26"/>
      <c r="DD646" s="26"/>
    </row>
    <row r="647">
      <c r="A647" s="48"/>
      <c r="B647" s="38"/>
      <c r="C647" s="20"/>
      <c r="D647" s="20"/>
      <c r="E647" s="38"/>
      <c r="F647" s="26"/>
      <c r="G647" s="26"/>
      <c r="H647" s="25"/>
      <c r="I647" s="25"/>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c r="BR647" s="26"/>
      <c r="BS647" s="26"/>
      <c r="BT647" s="26"/>
      <c r="BU647" s="26"/>
      <c r="BV647" s="26"/>
      <c r="BW647" s="26"/>
      <c r="BX647" s="26"/>
      <c r="BY647" s="26"/>
      <c r="BZ647" s="26"/>
      <c r="CA647" s="26"/>
      <c r="CB647" s="26"/>
      <c r="CC647" s="26"/>
      <c r="CD647" s="26"/>
      <c r="CE647" s="26"/>
      <c r="CF647" s="26"/>
      <c r="CG647" s="26"/>
      <c r="CH647" s="26"/>
      <c r="CI647" s="26"/>
      <c r="CJ647" s="26"/>
      <c r="CK647" s="26"/>
      <c r="CL647" s="26"/>
      <c r="CM647" s="26"/>
      <c r="CN647" s="26"/>
      <c r="CO647" s="26"/>
      <c r="CP647" s="26"/>
      <c r="CQ647" s="26"/>
      <c r="CR647" s="26"/>
      <c r="CS647" s="26"/>
      <c r="CT647" s="26"/>
      <c r="CU647" s="26"/>
      <c r="CV647" s="26"/>
      <c r="CW647" s="26"/>
      <c r="CX647" s="26"/>
      <c r="CY647" s="26"/>
      <c r="CZ647" s="26"/>
      <c r="DA647" s="26"/>
      <c r="DB647" s="26"/>
      <c r="DC647" s="26"/>
      <c r="DD647" s="26"/>
    </row>
    <row r="648">
      <c r="A648" s="48"/>
      <c r="B648" s="38"/>
      <c r="C648" s="20"/>
      <c r="D648" s="20"/>
      <c r="E648" s="38"/>
      <c r="F648" s="26"/>
      <c r="G648" s="26"/>
      <c r="H648" s="25"/>
      <c r="I648" s="25"/>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c r="BU648" s="26"/>
      <c r="BV648" s="26"/>
      <c r="BW648" s="26"/>
      <c r="BX648" s="26"/>
      <c r="BY648" s="26"/>
      <c r="BZ648" s="26"/>
      <c r="CA648" s="26"/>
      <c r="CB648" s="26"/>
      <c r="CC648" s="26"/>
      <c r="CD648" s="26"/>
      <c r="CE648" s="26"/>
      <c r="CF648" s="26"/>
      <c r="CG648" s="26"/>
      <c r="CH648" s="26"/>
      <c r="CI648" s="26"/>
      <c r="CJ648" s="26"/>
      <c r="CK648" s="26"/>
      <c r="CL648" s="26"/>
      <c r="CM648" s="26"/>
      <c r="CN648" s="26"/>
      <c r="CO648" s="26"/>
      <c r="CP648" s="26"/>
      <c r="CQ648" s="26"/>
      <c r="CR648" s="26"/>
      <c r="CS648" s="26"/>
      <c r="CT648" s="26"/>
      <c r="CU648" s="26"/>
      <c r="CV648" s="26"/>
      <c r="CW648" s="26"/>
      <c r="CX648" s="26"/>
      <c r="CY648" s="26"/>
      <c r="CZ648" s="26"/>
      <c r="DA648" s="26"/>
      <c r="DB648" s="26"/>
      <c r="DC648" s="26"/>
      <c r="DD648" s="26"/>
    </row>
    <row r="649">
      <c r="A649" s="48"/>
      <c r="B649" s="38"/>
      <c r="C649" s="49"/>
      <c r="D649" s="49"/>
      <c r="E649" s="38"/>
      <c r="F649" s="26"/>
      <c r="G649" s="26"/>
      <c r="H649" s="25"/>
      <c r="I649" s="25"/>
      <c r="J649" s="26"/>
      <c r="K649" s="26"/>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c r="BT649" s="26"/>
      <c r="BU649" s="26"/>
      <c r="BV649" s="26"/>
      <c r="BW649" s="26"/>
      <c r="BX649" s="26"/>
      <c r="BY649" s="26"/>
      <c r="BZ649" s="26"/>
      <c r="CA649" s="26"/>
      <c r="CB649" s="26"/>
      <c r="CC649" s="26"/>
      <c r="CD649" s="26"/>
      <c r="CE649" s="26"/>
      <c r="CF649" s="26"/>
      <c r="CG649" s="26"/>
      <c r="CH649" s="26"/>
      <c r="CI649" s="26"/>
      <c r="CJ649" s="26"/>
      <c r="CK649" s="26"/>
      <c r="CL649" s="26"/>
      <c r="CM649" s="26"/>
      <c r="CN649" s="26"/>
      <c r="CO649" s="26"/>
      <c r="CP649" s="26"/>
      <c r="CQ649" s="26"/>
      <c r="CR649" s="26"/>
      <c r="CS649" s="26"/>
      <c r="CT649" s="26"/>
      <c r="CU649" s="26"/>
      <c r="CV649" s="26"/>
      <c r="CW649" s="26"/>
      <c r="CX649" s="26"/>
      <c r="CY649" s="26"/>
      <c r="CZ649" s="26"/>
      <c r="DA649" s="26"/>
      <c r="DB649" s="26"/>
      <c r="DC649" s="26"/>
      <c r="DD649" s="26"/>
    </row>
    <row r="650">
      <c r="A650" s="48"/>
      <c r="B650" s="38"/>
      <c r="C650" s="49"/>
      <c r="D650" s="49"/>
      <c r="E650" s="38"/>
      <c r="F650" s="26"/>
      <c r="G650" s="26"/>
      <c r="H650" s="25"/>
      <c r="I650" s="25"/>
      <c r="J650" s="26"/>
      <c r="K650" s="26"/>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c r="BR650" s="26"/>
      <c r="BS650" s="26"/>
      <c r="BT650" s="26"/>
      <c r="BU650" s="26"/>
      <c r="BV650" s="26"/>
      <c r="BW650" s="26"/>
      <c r="BX650" s="26"/>
      <c r="BY650" s="26"/>
      <c r="BZ650" s="26"/>
      <c r="CA650" s="26"/>
      <c r="CB650" s="26"/>
      <c r="CC650" s="26"/>
      <c r="CD650" s="26"/>
      <c r="CE650" s="26"/>
      <c r="CF650" s="26"/>
      <c r="CG650" s="26"/>
      <c r="CH650" s="26"/>
      <c r="CI650" s="26"/>
      <c r="CJ650" s="26"/>
      <c r="CK650" s="26"/>
      <c r="CL650" s="26"/>
      <c r="CM650" s="26"/>
      <c r="CN650" s="26"/>
      <c r="CO650" s="26"/>
      <c r="CP650" s="26"/>
      <c r="CQ650" s="26"/>
      <c r="CR650" s="26"/>
      <c r="CS650" s="26"/>
      <c r="CT650" s="26"/>
      <c r="CU650" s="26"/>
      <c r="CV650" s="26"/>
      <c r="CW650" s="26"/>
      <c r="CX650" s="26"/>
      <c r="CY650" s="26"/>
      <c r="CZ650" s="26"/>
      <c r="DA650" s="26"/>
      <c r="DB650" s="26"/>
      <c r="DC650" s="26"/>
      <c r="DD650" s="26"/>
    </row>
    <row r="651">
      <c r="A651" s="48"/>
      <c r="B651" s="38"/>
      <c r="C651" s="38"/>
      <c r="D651" s="38"/>
      <c r="E651" s="38"/>
      <c r="F651" s="26"/>
      <c r="G651" s="26"/>
      <c r="H651" s="25"/>
      <c r="I651" s="25"/>
      <c r="J651" s="26"/>
      <c r="K651" s="26"/>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c r="BR651" s="26"/>
      <c r="BS651" s="26"/>
      <c r="BT651" s="26"/>
      <c r="BU651" s="26"/>
      <c r="BV651" s="26"/>
      <c r="BW651" s="26"/>
      <c r="BX651" s="26"/>
      <c r="BY651" s="26"/>
      <c r="BZ651" s="26"/>
      <c r="CA651" s="26"/>
      <c r="CB651" s="26"/>
      <c r="CC651" s="26"/>
      <c r="CD651" s="26"/>
      <c r="CE651" s="26"/>
      <c r="CF651" s="26"/>
      <c r="CG651" s="26"/>
      <c r="CH651" s="26"/>
      <c r="CI651" s="26"/>
      <c r="CJ651" s="26"/>
      <c r="CK651" s="26"/>
      <c r="CL651" s="26"/>
      <c r="CM651" s="26"/>
      <c r="CN651" s="26"/>
      <c r="CO651" s="26"/>
      <c r="CP651" s="26"/>
      <c r="CQ651" s="26"/>
      <c r="CR651" s="26"/>
      <c r="CS651" s="26"/>
      <c r="CT651" s="26"/>
      <c r="CU651" s="26"/>
      <c r="CV651" s="26"/>
      <c r="CW651" s="26"/>
      <c r="CX651" s="26"/>
      <c r="CY651" s="26"/>
      <c r="CZ651" s="26"/>
      <c r="DA651" s="26"/>
      <c r="DB651" s="26"/>
      <c r="DC651" s="26"/>
      <c r="DD651" s="26"/>
    </row>
    <row r="652">
      <c r="A652" s="48"/>
      <c r="B652" s="38"/>
      <c r="C652" s="49"/>
      <c r="D652" s="49"/>
      <c r="E652" s="38"/>
      <c r="F652" s="26"/>
      <c r="G652" s="26"/>
      <c r="H652" s="25"/>
      <c r="I652" s="25"/>
      <c r="J652" s="26"/>
      <c r="K652" s="26"/>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c r="CD652" s="26"/>
      <c r="CE652" s="26"/>
      <c r="CF652" s="26"/>
      <c r="CG652" s="26"/>
      <c r="CH652" s="26"/>
      <c r="CI652" s="26"/>
      <c r="CJ652" s="26"/>
      <c r="CK652" s="26"/>
      <c r="CL652" s="26"/>
      <c r="CM652" s="26"/>
      <c r="CN652" s="26"/>
      <c r="CO652" s="26"/>
      <c r="CP652" s="26"/>
      <c r="CQ652" s="26"/>
      <c r="CR652" s="26"/>
      <c r="CS652" s="26"/>
      <c r="CT652" s="26"/>
      <c r="CU652" s="26"/>
      <c r="CV652" s="26"/>
      <c r="CW652" s="26"/>
      <c r="CX652" s="26"/>
      <c r="CY652" s="26"/>
      <c r="CZ652" s="26"/>
      <c r="DA652" s="26"/>
      <c r="DB652" s="26"/>
      <c r="DC652" s="26"/>
      <c r="DD652" s="26"/>
    </row>
    <row r="653">
      <c r="A653" s="48"/>
      <c r="B653" s="38"/>
      <c r="C653" s="49"/>
      <c r="D653" s="49"/>
      <c r="E653" s="38"/>
      <c r="F653" s="26"/>
      <c r="G653" s="26"/>
      <c r="H653" s="25"/>
      <c r="I653" s="25"/>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c r="BL653" s="26"/>
      <c r="BM653" s="26"/>
      <c r="BN653" s="26"/>
      <c r="BO653" s="26"/>
      <c r="BP653" s="26"/>
      <c r="BQ653" s="26"/>
      <c r="BR653" s="26"/>
      <c r="BS653" s="26"/>
      <c r="BT653" s="26"/>
      <c r="BU653" s="26"/>
      <c r="BV653" s="26"/>
      <c r="BW653" s="26"/>
      <c r="BX653" s="26"/>
      <c r="BY653" s="26"/>
      <c r="BZ653" s="26"/>
      <c r="CA653" s="26"/>
      <c r="CB653" s="26"/>
      <c r="CC653" s="26"/>
      <c r="CD653" s="26"/>
      <c r="CE653" s="26"/>
      <c r="CF653" s="26"/>
      <c r="CG653" s="26"/>
      <c r="CH653" s="26"/>
      <c r="CI653" s="26"/>
      <c r="CJ653" s="26"/>
      <c r="CK653" s="26"/>
      <c r="CL653" s="26"/>
      <c r="CM653" s="26"/>
      <c r="CN653" s="26"/>
      <c r="CO653" s="26"/>
      <c r="CP653" s="26"/>
      <c r="CQ653" s="26"/>
      <c r="CR653" s="26"/>
      <c r="CS653" s="26"/>
      <c r="CT653" s="26"/>
      <c r="CU653" s="26"/>
      <c r="CV653" s="26"/>
      <c r="CW653" s="26"/>
      <c r="CX653" s="26"/>
      <c r="CY653" s="26"/>
      <c r="CZ653" s="26"/>
      <c r="DA653" s="26"/>
      <c r="DB653" s="26"/>
      <c r="DC653" s="26"/>
      <c r="DD653" s="26"/>
    </row>
    <row r="654">
      <c r="A654" s="48"/>
      <c r="B654" s="38"/>
      <c r="C654" s="38"/>
      <c r="D654" s="38"/>
      <c r="E654" s="38"/>
      <c r="F654" s="26"/>
      <c r="G654" s="26"/>
      <c r="H654" s="25"/>
      <c r="I654" s="25"/>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c r="BL654" s="26"/>
      <c r="BM654" s="26"/>
      <c r="BN654" s="26"/>
      <c r="BO654" s="26"/>
      <c r="BP654" s="26"/>
      <c r="BQ654" s="26"/>
      <c r="BR654" s="26"/>
      <c r="BS654" s="26"/>
      <c r="BT654" s="26"/>
      <c r="BU654" s="26"/>
      <c r="BV654" s="26"/>
      <c r="BW654" s="26"/>
      <c r="BX654" s="26"/>
      <c r="BY654" s="26"/>
      <c r="BZ654" s="26"/>
      <c r="CA654" s="26"/>
      <c r="CB654" s="26"/>
      <c r="CC654" s="26"/>
      <c r="CD654" s="26"/>
      <c r="CE654" s="26"/>
      <c r="CF654" s="26"/>
      <c r="CG654" s="26"/>
      <c r="CH654" s="26"/>
      <c r="CI654" s="26"/>
      <c r="CJ654" s="26"/>
      <c r="CK654" s="26"/>
      <c r="CL654" s="26"/>
      <c r="CM654" s="26"/>
      <c r="CN654" s="26"/>
      <c r="CO654" s="26"/>
      <c r="CP654" s="26"/>
      <c r="CQ654" s="26"/>
      <c r="CR654" s="26"/>
      <c r="CS654" s="26"/>
      <c r="CT654" s="26"/>
      <c r="CU654" s="26"/>
      <c r="CV654" s="26"/>
      <c r="CW654" s="26"/>
      <c r="CX654" s="26"/>
      <c r="CY654" s="26"/>
      <c r="CZ654" s="26"/>
      <c r="DA654" s="26"/>
      <c r="DB654" s="26"/>
      <c r="DC654" s="26"/>
      <c r="DD654" s="26"/>
    </row>
    <row r="655">
      <c r="A655" s="48"/>
      <c r="B655" s="38"/>
      <c r="C655" s="20"/>
      <c r="D655" s="20"/>
      <c r="E655" s="38"/>
      <c r="F655" s="26"/>
      <c r="G655" s="26"/>
      <c r="H655" s="25"/>
      <c r="I655" s="25"/>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c r="CD655" s="26"/>
      <c r="CE655" s="26"/>
      <c r="CF655" s="26"/>
      <c r="CG655" s="26"/>
      <c r="CH655" s="26"/>
      <c r="CI655" s="26"/>
      <c r="CJ655" s="26"/>
      <c r="CK655" s="26"/>
      <c r="CL655" s="26"/>
      <c r="CM655" s="26"/>
      <c r="CN655" s="26"/>
      <c r="CO655" s="26"/>
      <c r="CP655" s="26"/>
      <c r="CQ655" s="26"/>
      <c r="CR655" s="26"/>
      <c r="CS655" s="26"/>
      <c r="CT655" s="26"/>
      <c r="CU655" s="26"/>
      <c r="CV655" s="26"/>
      <c r="CW655" s="26"/>
      <c r="CX655" s="26"/>
      <c r="CY655" s="26"/>
      <c r="CZ655" s="26"/>
      <c r="DA655" s="26"/>
      <c r="DB655" s="26"/>
      <c r="DC655" s="26"/>
      <c r="DD655" s="26"/>
    </row>
    <row r="656">
      <c r="A656" s="48"/>
      <c r="B656" s="38"/>
      <c r="C656" s="20"/>
      <c r="D656" s="20"/>
      <c r="E656" s="38"/>
      <c r="F656" s="26"/>
      <c r="G656" s="26"/>
      <c r="H656" s="25"/>
      <c r="I656" s="25"/>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row>
    <row r="657">
      <c r="A657" s="48"/>
      <c r="B657" s="38"/>
      <c r="C657" s="38"/>
      <c r="D657" s="38"/>
      <c r="E657" s="38"/>
      <c r="F657" s="26"/>
      <c r="G657" s="26"/>
      <c r="H657" s="25"/>
      <c r="I657" s="25"/>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c r="CD657" s="26"/>
      <c r="CE657" s="26"/>
      <c r="CF657" s="26"/>
      <c r="CG657" s="26"/>
      <c r="CH657" s="26"/>
      <c r="CI657" s="26"/>
      <c r="CJ657" s="26"/>
      <c r="CK657" s="26"/>
      <c r="CL657" s="26"/>
      <c r="CM657" s="26"/>
      <c r="CN657" s="26"/>
      <c r="CO657" s="26"/>
      <c r="CP657" s="26"/>
      <c r="CQ657" s="26"/>
      <c r="CR657" s="26"/>
      <c r="CS657" s="26"/>
      <c r="CT657" s="26"/>
      <c r="CU657" s="26"/>
      <c r="CV657" s="26"/>
      <c r="CW657" s="26"/>
      <c r="CX657" s="26"/>
      <c r="CY657" s="26"/>
      <c r="CZ657" s="26"/>
      <c r="DA657" s="26"/>
      <c r="DB657" s="26"/>
      <c r="DC657" s="26"/>
      <c r="DD657" s="26"/>
    </row>
    <row r="658">
      <c r="A658" s="48"/>
      <c r="B658" s="38"/>
      <c r="C658" s="49"/>
      <c r="D658" s="49"/>
      <c r="E658" s="38"/>
      <c r="F658" s="26"/>
      <c r="G658" s="26"/>
      <c r="H658" s="25"/>
      <c r="I658" s="25"/>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c r="CD658" s="26"/>
      <c r="CE658" s="26"/>
      <c r="CF658" s="26"/>
      <c r="CG658" s="26"/>
      <c r="CH658" s="26"/>
      <c r="CI658" s="26"/>
      <c r="CJ658" s="26"/>
      <c r="CK658" s="26"/>
      <c r="CL658" s="26"/>
      <c r="CM658" s="26"/>
      <c r="CN658" s="26"/>
      <c r="CO658" s="26"/>
      <c r="CP658" s="26"/>
      <c r="CQ658" s="26"/>
      <c r="CR658" s="26"/>
      <c r="CS658" s="26"/>
      <c r="CT658" s="26"/>
      <c r="CU658" s="26"/>
      <c r="CV658" s="26"/>
      <c r="CW658" s="26"/>
      <c r="CX658" s="26"/>
      <c r="CY658" s="26"/>
      <c r="CZ658" s="26"/>
      <c r="DA658" s="26"/>
      <c r="DB658" s="26"/>
      <c r="DC658" s="26"/>
      <c r="DD658" s="26"/>
    </row>
    <row r="659" ht="17.25" customHeight="1">
      <c r="A659" s="48"/>
      <c r="B659" s="38"/>
      <c r="C659" s="49"/>
      <c r="D659" s="49"/>
      <c r="E659" s="38"/>
      <c r="F659" s="26"/>
      <c r="G659" s="26"/>
      <c r="H659" s="25"/>
      <c r="I659" s="25"/>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c r="BL659" s="26"/>
      <c r="BM659" s="26"/>
      <c r="BN659" s="26"/>
      <c r="BO659" s="26"/>
      <c r="BP659" s="26"/>
      <c r="BQ659" s="26"/>
      <c r="BR659" s="26"/>
      <c r="BS659" s="26"/>
      <c r="BT659" s="26"/>
      <c r="BU659" s="26"/>
      <c r="BV659" s="26"/>
      <c r="BW659" s="26"/>
      <c r="BX659" s="26"/>
      <c r="BY659" s="26"/>
      <c r="BZ659" s="26"/>
      <c r="CA659" s="26"/>
      <c r="CB659" s="26"/>
      <c r="CC659" s="26"/>
      <c r="CD659" s="26"/>
      <c r="CE659" s="26"/>
      <c r="CF659" s="26"/>
      <c r="CG659" s="26"/>
      <c r="CH659" s="26"/>
      <c r="CI659" s="26"/>
      <c r="CJ659" s="26"/>
      <c r="CK659" s="26"/>
      <c r="CL659" s="26"/>
      <c r="CM659" s="26"/>
      <c r="CN659" s="26"/>
      <c r="CO659" s="26"/>
      <c r="CP659" s="26"/>
      <c r="CQ659" s="26"/>
      <c r="CR659" s="26"/>
      <c r="CS659" s="26"/>
      <c r="CT659" s="26"/>
      <c r="CU659" s="26"/>
      <c r="CV659" s="26"/>
      <c r="CW659" s="26"/>
      <c r="CX659" s="26"/>
      <c r="CY659" s="26"/>
      <c r="CZ659" s="26"/>
      <c r="DA659" s="26"/>
      <c r="DB659" s="26"/>
      <c r="DC659" s="26"/>
      <c r="DD659" s="26"/>
    </row>
    <row r="660">
      <c r="A660" s="48"/>
      <c r="B660" s="38"/>
      <c r="C660" s="20"/>
      <c r="D660" s="20"/>
      <c r="E660" s="38"/>
      <c r="F660" s="26"/>
      <c r="G660" s="26"/>
      <c r="H660" s="25"/>
      <c r="I660" s="25"/>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c r="BL660" s="26"/>
      <c r="BM660" s="26"/>
      <c r="BN660" s="26"/>
      <c r="BO660" s="26"/>
      <c r="BP660" s="26"/>
      <c r="BQ660" s="26"/>
      <c r="BR660" s="26"/>
      <c r="BS660" s="26"/>
      <c r="BT660" s="26"/>
      <c r="BU660" s="26"/>
      <c r="BV660" s="26"/>
      <c r="BW660" s="26"/>
      <c r="BX660" s="26"/>
      <c r="BY660" s="26"/>
      <c r="BZ660" s="26"/>
      <c r="CA660" s="26"/>
      <c r="CB660" s="26"/>
      <c r="CC660" s="26"/>
      <c r="CD660" s="26"/>
      <c r="CE660" s="26"/>
      <c r="CF660" s="26"/>
      <c r="CG660" s="26"/>
      <c r="CH660" s="26"/>
      <c r="CI660" s="26"/>
      <c r="CJ660" s="26"/>
      <c r="CK660" s="26"/>
      <c r="CL660" s="26"/>
      <c r="CM660" s="26"/>
      <c r="CN660" s="26"/>
      <c r="CO660" s="26"/>
      <c r="CP660" s="26"/>
      <c r="CQ660" s="26"/>
      <c r="CR660" s="26"/>
      <c r="CS660" s="26"/>
      <c r="CT660" s="26"/>
      <c r="CU660" s="26"/>
      <c r="CV660" s="26"/>
      <c r="CW660" s="26"/>
      <c r="CX660" s="26"/>
      <c r="CY660" s="26"/>
      <c r="CZ660" s="26"/>
      <c r="DA660" s="26"/>
      <c r="DB660" s="26"/>
      <c r="DC660" s="26"/>
      <c r="DD660" s="26"/>
    </row>
    <row r="661">
      <c r="A661" s="48"/>
      <c r="B661" s="38"/>
      <c r="C661" s="20"/>
      <c r="D661" s="20"/>
      <c r="E661" s="38"/>
      <c r="F661" s="26"/>
      <c r="G661" s="26"/>
      <c r="H661" s="25"/>
      <c r="I661" s="25"/>
      <c r="J661" s="26"/>
      <c r="K661" s="26"/>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c r="BL661" s="26"/>
      <c r="BM661" s="26"/>
      <c r="BN661" s="26"/>
      <c r="BO661" s="26"/>
      <c r="BP661" s="26"/>
      <c r="BQ661" s="26"/>
      <c r="BR661" s="26"/>
      <c r="BS661" s="26"/>
      <c r="BT661" s="26"/>
      <c r="BU661" s="26"/>
      <c r="BV661" s="26"/>
      <c r="BW661" s="26"/>
      <c r="BX661" s="26"/>
      <c r="BY661" s="26"/>
      <c r="BZ661" s="26"/>
      <c r="CA661" s="26"/>
      <c r="CB661" s="26"/>
      <c r="CC661" s="26"/>
      <c r="CD661" s="26"/>
      <c r="CE661" s="26"/>
      <c r="CF661" s="26"/>
      <c r="CG661" s="26"/>
      <c r="CH661" s="26"/>
      <c r="CI661" s="26"/>
      <c r="CJ661" s="26"/>
      <c r="CK661" s="26"/>
      <c r="CL661" s="26"/>
      <c r="CM661" s="26"/>
      <c r="CN661" s="26"/>
      <c r="CO661" s="26"/>
      <c r="CP661" s="26"/>
      <c r="CQ661" s="26"/>
      <c r="CR661" s="26"/>
      <c r="CS661" s="26"/>
      <c r="CT661" s="26"/>
      <c r="CU661" s="26"/>
      <c r="CV661" s="26"/>
      <c r="CW661" s="26"/>
      <c r="CX661" s="26"/>
      <c r="CY661" s="26"/>
      <c r="CZ661" s="26"/>
      <c r="DA661" s="26"/>
      <c r="DB661" s="26"/>
      <c r="DC661" s="26"/>
      <c r="DD661" s="26"/>
    </row>
    <row r="662">
      <c r="A662" s="48"/>
      <c r="B662" s="38"/>
      <c r="C662" s="49"/>
      <c r="D662" s="49"/>
      <c r="E662" s="38"/>
      <c r="F662" s="26"/>
      <c r="G662" s="26"/>
      <c r="H662" s="25"/>
      <c r="I662" s="25"/>
      <c r="J662" s="26"/>
      <c r="K662" s="26"/>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c r="BL662" s="26"/>
      <c r="BM662" s="26"/>
      <c r="BN662" s="26"/>
      <c r="BO662" s="26"/>
      <c r="BP662" s="26"/>
      <c r="BQ662" s="26"/>
      <c r="BR662" s="26"/>
      <c r="BS662" s="26"/>
      <c r="BT662" s="26"/>
      <c r="BU662" s="26"/>
      <c r="BV662" s="26"/>
      <c r="BW662" s="26"/>
      <c r="BX662" s="26"/>
      <c r="BY662" s="26"/>
      <c r="BZ662" s="26"/>
      <c r="CA662" s="26"/>
      <c r="CB662" s="26"/>
      <c r="CC662" s="26"/>
      <c r="CD662" s="26"/>
      <c r="CE662" s="26"/>
      <c r="CF662" s="26"/>
      <c r="CG662" s="26"/>
      <c r="CH662" s="26"/>
      <c r="CI662" s="26"/>
      <c r="CJ662" s="26"/>
      <c r="CK662" s="26"/>
      <c r="CL662" s="26"/>
      <c r="CM662" s="26"/>
      <c r="CN662" s="26"/>
      <c r="CO662" s="26"/>
      <c r="CP662" s="26"/>
      <c r="CQ662" s="26"/>
      <c r="CR662" s="26"/>
      <c r="CS662" s="26"/>
      <c r="CT662" s="26"/>
      <c r="CU662" s="26"/>
      <c r="CV662" s="26"/>
      <c r="CW662" s="26"/>
      <c r="CX662" s="26"/>
      <c r="CY662" s="26"/>
      <c r="CZ662" s="26"/>
      <c r="DA662" s="26"/>
      <c r="DB662" s="26"/>
      <c r="DC662" s="26"/>
      <c r="DD662" s="26"/>
    </row>
    <row r="663">
      <c r="A663" s="48"/>
      <c r="B663" s="38"/>
      <c r="C663" s="49"/>
      <c r="D663" s="49"/>
      <c r="E663" s="38"/>
      <c r="F663" s="26"/>
      <c r="G663" s="26"/>
      <c r="H663" s="25"/>
      <c r="I663" s="25"/>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c r="BL663" s="26"/>
      <c r="BM663" s="26"/>
      <c r="BN663" s="26"/>
      <c r="BO663" s="26"/>
      <c r="BP663" s="26"/>
      <c r="BQ663" s="26"/>
      <c r="BR663" s="26"/>
      <c r="BS663" s="26"/>
      <c r="BT663" s="26"/>
      <c r="BU663" s="26"/>
      <c r="BV663" s="26"/>
      <c r="BW663" s="26"/>
      <c r="BX663" s="26"/>
      <c r="BY663" s="26"/>
      <c r="BZ663" s="26"/>
      <c r="CA663" s="26"/>
      <c r="CB663" s="26"/>
      <c r="CC663" s="26"/>
      <c r="CD663" s="26"/>
      <c r="CE663" s="26"/>
      <c r="CF663" s="26"/>
      <c r="CG663" s="26"/>
      <c r="CH663" s="26"/>
      <c r="CI663" s="26"/>
      <c r="CJ663" s="26"/>
      <c r="CK663" s="26"/>
      <c r="CL663" s="26"/>
      <c r="CM663" s="26"/>
      <c r="CN663" s="26"/>
      <c r="CO663" s="26"/>
      <c r="CP663" s="26"/>
      <c r="CQ663" s="26"/>
      <c r="CR663" s="26"/>
      <c r="CS663" s="26"/>
      <c r="CT663" s="26"/>
      <c r="CU663" s="26"/>
      <c r="CV663" s="26"/>
      <c r="CW663" s="26"/>
      <c r="CX663" s="26"/>
      <c r="CY663" s="26"/>
      <c r="CZ663" s="26"/>
      <c r="DA663" s="26"/>
      <c r="DB663" s="26"/>
      <c r="DC663" s="26"/>
      <c r="DD663" s="26"/>
    </row>
    <row r="664">
      <c r="A664" s="48"/>
      <c r="B664" s="38"/>
      <c r="C664" s="49"/>
      <c r="D664" s="49"/>
      <c r="E664" s="38"/>
      <c r="F664" s="26"/>
      <c r="G664" s="26"/>
      <c r="H664" s="25"/>
      <c r="I664" s="25"/>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c r="BL664" s="26"/>
      <c r="BM664" s="26"/>
      <c r="BN664" s="26"/>
      <c r="BO664" s="26"/>
      <c r="BP664" s="26"/>
      <c r="BQ664" s="26"/>
      <c r="BR664" s="26"/>
      <c r="BS664" s="26"/>
      <c r="BT664" s="26"/>
      <c r="BU664" s="26"/>
      <c r="BV664" s="26"/>
      <c r="BW664" s="26"/>
      <c r="BX664" s="26"/>
      <c r="BY664" s="26"/>
      <c r="BZ664" s="26"/>
      <c r="CA664" s="26"/>
      <c r="CB664" s="26"/>
      <c r="CC664" s="26"/>
      <c r="CD664" s="26"/>
      <c r="CE664" s="26"/>
      <c r="CF664" s="26"/>
      <c r="CG664" s="26"/>
      <c r="CH664" s="26"/>
      <c r="CI664" s="26"/>
      <c r="CJ664" s="26"/>
      <c r="CK664" s="26"/>
      <c r="CL664" s="26"/>
      <c r="CM664" s="26"/>
      <c r="CN664" s="26"/>
      <c r="CO664" s="26"/>
      <c r="CP664" s="26"/>
      <c r="CQ664" s="26"/>
      <c r="CR664" s="26"/>
      <c r="CS664" s="26"/>
      <c r="CT664" s="26"/>
      <c r="CU664" s="26"/>
      <c r="CV664" s="26"/>
      <c r="CW664" s="26"/>
      <c r="CX664" s="26"/>
      <c r="CY664" s="26"/>
      <c r="CZ664" s="26"/>
      <c r="DA664" s="26"/>
      <c r="DB664" s="26"/>
      <c r="DC664" s="26"/>
      <c r="DD664" s="26"/>
    </row>
    <row r="665">
      <c r="A665" s="48"/>
      <c r="B665" s="38"/>
      <c r="C665" s="49"/>
      <c r="D665" s="49"/>
      <c r="E665" s="38"/>
      <c r="F665" s="26"/>
      <c r="G665" s="26"/>
      <c r="H665" s="25"/>
      <c r="I665" s="25"/>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c r="BL665" s="26"/>
      <c r="BM665" s="26"/>
      <c r="BN665" s="26"/>
      <c r="BO665" s="26"/>
      <c r="BP665" s="26"/>
      <c r="BQ665" s="26"/>
      <c r="BR665" s="26"/>
      <c r="BS665" s="26"/>
      <c r="BT665" s="26"/>
      <c r="BU665" s="26"/>
      <c r="BV665" s="26"/>
      <c r="BW665" s="26"/>
      <c r="BX665" s="26"/>
      <c r="BY665" s="26"/>
      <c r="BZ665" s="26"/>
      <c r="CA665" s="26"/>
      <c r="CB665" s="26"/>
      <c r="CC665" s="26"/>
      <c r="CD665" s="26"/>
      <c r="CE665" s="26"/>
      <c r="CF665" s="26"/>
      <c r="CG665" s="26"/>
      <c r="CH665" s="26"/>
      <c r="CI665" s="26"/>
      <c r="CJ665" s="26"/>
      <c r="CK665" s="26"/>
      <c r="CL665" s="26"/>
      <c r="CM665" s="26"/>
      <c r="CN665" s="26"/>
      <c r="CO665" s="26"/>
      <c r="CP665" s="26"/>
      <c r="CQ665" s="26"/>
      <c r="CR665" s="26"/>
      <c r="CS665" s="26"/>
      <c r="CT665" s="26"/>
      <c r="CU665" s="26"/>
      <c r="CV665" s="26"/>
      <c r="CW665" s="26"/>
      <c r="CX665" s="26"/>
      <c r="CY665" s="26"/>
      <c r="CZ665" s="26"/>
      <c r="DA665" s="26"/>
      <c r="DB665" s="26"/>
      <c r="DC665" s="26"/>
      <c r="DD665" s="26"/>
    </row>
    <row r="666">
      <c r="A666" s="48"/>
      <c r="B666" s="38"/>
      <c r="C666" s="49"/>
      <c r="D666" s="49"/>
      <c r="E666" s="38"/>
      <c r="F666" s="26"/>
      <c r="G666" s="26"/>
      <c r="H666" s="25"/>
      <c r="I666" s="25"/>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26"/>
      <c r="CO666" s="26"/>
      <c r="CP666" s="26"/>
      <c r="CQ666" s="26"/>
      <c r="CR666" s="26"/>
      <c r="CS666" s="26"/>
      <c r="CT666" s="26"/>
      <c r="CU666" s="26"/>
      <c r="CV666" s="26"/>
      <c r="CW666" s="26"/>
      <c r="CX666" s="26"/>
      <c r="CY666" s="26"/>
      <c r="CZ666" s="26"/>
      <c r="DA666" s="26"/>
      <c r="DB666" s="26"/>
      <c r="DC666" s="26"/>
      <c r="DD666" s="26"/>
    </row>
    <row r="667">
      <c r="A667" s="48"/>
      <c r="B667" s="38"/>
      <c r="C667" s="49"/>
      <c r="D667" s="49"/>
      <c r="E667" s="20"/>
      <c r="F667" s="26"/>
      <c r="G667" s="26"/>
      <c r="H667" s="25"/>
      <c r="I667" s="25"/>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c r="BL667" s="26"/>
      <c r="BM667" s="26"/>
      <c r="BN667" s="26"/>
      <c r="BO667" s="26"/>
      <c r="BP667" s="26"/>
      <c r="BQ667" s="26"/>
      <c r="BR667" s="26"/>
      <c r="BS667" s="26"/>
      <c r="BT667" s="26"/>
      <c r="BU667" s="26"/>
      <c r="BV667" s="26"/>
      <c r="BW667" s="26"/>
      <c r="BX667" s="26"/>
      <c r="BY667" s="26"/>
      <c r="BZ667" s="26"/>
      <c r="CA667" s="26"/>
      <c r="CB667" s="26"/>
      <c r="CC667" s="26"/>
      <c r="CD667" s="26"/>
      <c r="CE667" s="26"/>
      <c r="CF667" s="26"/>
      <c r="CG667" s="26"/>
      <c r="CH667" s="26"/>
      <c r="CI667" s="26"/>
      <c r="CJ667" s="26"/>
      <c r="CK667" s="26"/>
      <c r="CL667" s="26"/>
      <c r="CM667" s="26"/>
      <c r="CN667" s="26"/>
      <c r="CO667" s="26"/>
      <c r="CP667" s="26"/>
      <c r="CQ667" s="26"/>
      <c r="CR667" s="26"/>
      <c r="CS667" s="26"/>
      <c r="CT667" s="26"/>
      <c r="CU667" s="26"/>
      <c r="CV667" s="26"/>
      <c r="CW667" s="26"/>
      <c r="CX667" s="26"/>
      <c r="CY667" s="26"/>
      <c r="CZ667" s="26"/>
      <c r="DA667" s="26"/>
      <c r="DB667" s="26"/>
      <c r="DC667" s="26"/>
      <c r="DD667" s="26"/>
    </row>
    <row r="668">
      <c r="A668" s="48"/>
      <c r="B668" s="38"/>
      <c r="C668" s="49"/>
      <c r="D668" s="49"/>
      <c r="E668" s="38"/>
      <c r="F668" s="26"/>
      <c r="G668" s="26"/>
      <c r="H668" s="25"/>
      <c r="I668" s="25"/>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c r="BL668" s="26"/>
      <c r="BM668" s="26"/>
      <c r="BN668" s="26"/>
      <c r="BO668" s="26"/>
      <c r="BP668" s="26"/>
      <c r="BQ668" s="26"/>
      <c r="BR668" s="26"/>
      <c r="BS668" s="26"/>
      <c r="BT668" s="26"/>
      <c r="BU668" s="26"/>
      <c r="BV668" s="26"/>
      <c r="BW668" s="26"/>
      <c r="BX668" s="26"/>
      <c r="BY668" s="26"/>
      <c r="BZ668" s="26"/>
      <c r="CA668" s="26"/>
      <c r="CB668" s="26"/>
      <c r="CC668" s="26"/>
      <c r="CD668" s="26"/>
      <c r="CE668" s="26"/>
      <c r="CF668" s="26"/>
      <c r="CG668" s="26"/>
      <c r="CH668" s="26"/>
      <c r="CI668" s="26"/>
      <c r="CJ668" s="26"/>
      <c r="CK668" s="26"/>
      <c r="CL668" s="26"/>
      <c r="CM668" s="26"/>
      <c r="CN668" s="26"/>
      <c r="CO668" s="26"/>
      <c r="CP668" s="26"/>
      <c r="CQ668" s="26"/>
      <c r="CR668" s="26"/>
      <c r="CS668" s="26"/>
      <c r="CT668" s="26"/>
      <c r="CU668" s="26"/>
      <c r="CV668" s="26"/>
      <c r="CW668" s="26"/>
      <c r="CX668" s="26"/>
      <c r="CY668" s="26"/>
      <c r="CZ668" s="26"/>
      <c r="DA668" s="26"/>
      <c r="DB668" s="26"/>
      <c r="DC668" s="26"/>
      <c r="DD668" s="26"/>
    </row>
    <row r="669">
      <c r="A669" s="48"/>
      <c r="B669" s="38"/>
      <c r="C669" s="49"/>
      <c r="D669" s="49"/>
      <c r="E669" s="20"/>
      <c r="F669" s="26"/>
      <c r="G669" s="26"/>
      <c r="H669" s="25"/>
      <c r="I669" s="25"/>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c r="BL669" s="26"/>
      <c r="BM669" s="26"/>
      <c r="BN669" s="26"/>
      <c r="BO669" s="26"/>
      <c r="BP669" s="26"/>
      <c r="BQ669" s="26"/>
      <c r="BR669" s="26"/>
      <c r="BS669" s="26"/>
      <c r="BT669" s="26"/>
      <c r="BU669" s="26"/>
      <c r="BV669" s="26"/>
      <c r="BW669" s="26"/>
      <c r="BX669" s="26"/>
      <c r="BY669" s="26"/>
      <c r="BZ669" s="26"/>
      <c r="CA669" s="26"/>
      <c r="CB669" s="26"/>
      <c r="CC669" s="26"/>
      <c r="CD669" s="26"/>
      <c r="CE669" s="26"/>
      <c r="CF669" s="26"/>
      <c r="CG669" s="26"/>
      <c r="CH669" s="26"/>
      <c r="CI669" s="26"/>
      <c r="CJ669" s="26"/>
      <c r="CK669" s="26"/>
      <c r="CL669" s="26"/>
      <c r="CM669" s="26"/>
      <c r="CN669" s="26"/>
      <c r="CO669" s="26"/>
      <c r="CP669" s="26"/>
      <c r="CQ669" s="26"/>
      <c r="CR669" s="26"/>
      <c r="CS669" s="26"/>
      <c r="CT669" s="26"/>
      <c r="CU669" s="26"/>
      <c r="CV669" s="26"/>
      <c r="CW669" s="26"/>
      <c r="CX669" s="26"/>
      <c r="CY669" s="26"/>
      <c r="CZ669" s="26"/>
      <c r="DA669" s="26"/>
      <c r="DB669" s="26"/>
      <c r="DC669" s="26"/>
      <c r="DD669" s="26"/>
    </row>
    <row r="670">
      <c r="A670" s="48"/>
      <c r="B670" s="38"/>
      <c r="C670" s="49"/>
      <c r="D670" s="49"/>
      <c r="E670" s="38"/>
      <c r="F670" s="26"/>
      <c r="G670" s="26"/>
      <c r="H670" s="25"/>
      <c r="I670" s="25"/>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c r="BR670" s="26"/>
      <c r="BS670" s="26"/>
      <c r="BT670" s="26"/>
      <c r="BU670" s="26"/>
      <c r="BV670" s="26"/>
      <c r="BW670" s="26"/>
      <c r="BX670" s="26"/>
      <c r="BY670" s="26"/>
      <c r="BZ670" s="26"/>
      <c r="CA670" s="26"/>
      <c r="CB670" s="26"/>
      <c r="CC670" s="26"/>
      <c r="CD670" s="26"/>
      <c r="CE670" s="26"/>
      <c r="CF670" s="26"/>
      <c r="CG670" s="26"/>
      <c r="CH670" s="26"/>
      <c r="CI670" s="26"/>
      <c r="CJ670" s="26"/>
      <c r="CK670" s="26"/>
      <c r="CL670" s="26"/>
      <c r="CM670" s="26"/>
      <c r="CN670" s="26"/>
      <c r="CO670" s="26"/>
      <c r="CP670" s="26"/>
      <c r="CQ670" s="26"/>
      <c r="CR670" s="26"/>
      <c r="CS670" s="26"/>
      <c r="CT670" s="26"/>
      <c r="CU670" s="26"/>
      <c r="CV670" s="26"/>
      <c r="CW670" s="26"/>
      <c r="CX670" s="26"/>
      <c r="CY670" s="26"/>
      <c r="CZ670" s="26"/>
      <c r="DA670" s="26"/>
      <c r="DB670" s="26"/>
      <c r="DC670" s="26"/>
      <c r="DD670" s="26"/>
    </row>
    <row r="671">
      <c r="A671" s="48"/>
      <c r="B671" s="38"/>
      <c r="C671" s="49"/>
      <c r="D671" s="49"/>
      <c r="E671" s="38"/>
      <c r="F671" s="26"/>
      <c r="G671" s="26"/>
      <c r="H671" s="25"/>
      <c r="I671" s="25"/>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c r="BR671" s="26"/>
      <c r="BS671" s="26"/>
      <c r="BT671" s="26"/>
      <c r="BU671" s="26"/>
      <c r="BV671" s="26"/>
      <c r="BW671" s="26"/>
      <c r="BX671" s="26"/>
      <c r="BY671" s="26"/>
      <c r="BZ671" s="26"/>
      <c r="CA671" s="26"/>
      <c r="CB671" s="26"/>
      <c r="CC671" s="26"/>
      <c r="CD671" s="26"/>
      <c r="CE671" s="26"/>
      <c r="CF671" s="26"/>
      <c r="CG671" s="26"/>
      <c r="CH671" s="26"/>
      <c r="CI671" s="26"/>
      <c r="CJ671" s="26"/>
      <c r="CK671" s="26"/>
      <c r="CL671" s="26"/>
      <c r="CM671" s="26"/>
      <c r="CN671" s="26"/>
      <c r="CO671" s="26"/>
      <c r="CP671" s="26"/>
      <c r="CQ671" s="26"/>
      <c r="CR671" s="26"/>
      <c r="CS671" s="26"/>
      <c r="CT671" s="26"/>
      <c r="CU671" s="26"/>
      <c r="CV671" s="26"/>
      <c r="CW671" s="26"/>
      <c r="CX671" s="26"/>
      <c r="CY671" s="26"/>
      <c r="CZ671" s="26"/>
      <c r="DA671" s="26"/>
      <c r="DB671" s="26"/>
      <c r="DC671" s="26"/>
      <c r="DD671" s="26"/>
    </row>
    <row r="672">
      <c r="A672" s="48"/>
      <c r="B672" s="38"/>
      <c r="C672" s="49"/>
      <c r="D672" s="49"/>
      <c r="E672" s="38"/>
      <c r="F672" s="26"/>
      <c r="G672" s="26"/>
      <c r="H672" s="25"/>
      <c r="I672" s="25"/>
      <c r="J672" s="26"/>
      <c r="K672" s="26"/>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c r="BL672" s="26"/>
      <c r="BM672" s="26"/>
      <c r="BN672" s="26"/>
      <c r="BO672" s="26"/>
      <c r="BP672" s="26"/>
      <c r="BQ672" s="26"/>
      <c r="BR672" s="26"/>
      <c r="BS672" s="26"/>
      <c r="BT672" s="26"/>
      <c r="BU672" s="26"/>
      <c r="BV672" s="26"/>
      <c r="BW672" s="26"/>
      <c r="BX672" s="26"/>
      <c r="BY672" s="26"/>
      <c r="BZ672" s="26"/>
      <c r="CA672" s="26"/>
      <c r="CB672" s="26"/>
      <c r="CC672" s="26"/>
      <c r="CD672" s="26"/>
      <c r="CE672" s="26"/>
      <c r="CF672" s="26"/>
      <c r="CG672" s="26"/>
      <c r="CH672" s="26"/>
      <c r="CI672" s="26"/>
      <c r="CJ672" s="26"/>
      <c r="CK672" s="26"/>
      <c r="CL672" s="26"/>
      <c r="CM672" s="26"/>
      <c r="CN672" s="26"/>
      <c r="CO672" s="26"/>
      <c r="CP672" s="26"/>
      <c r="CQ672" s="26"/>
      <c r="CR672" s="26"/>
      <c r="CS672" s="26"/>
      <c r="CT672" s="26"/>
      <c r="CU672" s="26"/>
      <c r="CV672" s="26"/>
      <c r="CW672" s="26"/>
      <c r="CX672" s="26"/>
      <c r="CY672" s="26"/>
      <c r="CZ672" s="26"/>
      <c r="DA672" s="26"/>
      <c r="DB672" s="26"/>
      <c r="DC672" s="26"/>
      <c r="DD672" s="26"/>
    </row>
    <row r="673">
      <c r="A673" s="48"/>
      <c r="B673" s="38"/>
      <c r="C673" s="49"/>
      <c r="D673" s="49"/>
      <c r="E673" s="38"/>
      <c r="F673" s="26"/>
      <c r="G673" s="26"/>
      <c r="H673" s="25"/>
      <c r="I673" s="25"/>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c r="BT673" s="26"/>
      <c r="BU673" s="26"/>
      <c r="BV673" s="26"/>
      <c r="BW673" s="26"/>
      <c r="BX673" s="26"/>
      <c r="BY673" s="26"/>
      <c r="BZ673" s="26"/>
      <c r="CA673" s="26"/>
      <c r="CB673" s="26"/>
      <c r="CC673" s="26"/>
      <c r="CD673" s="26"/>
      <c r="CE673" s="26"/>
      <c r="CF673" s="26"/>
      <c r="CG673" s="26"/>
      <c r="CH673" s="26"/>
      <c r="CI673" s="26"/>
      <c r="CJ673" s="26"/>
      <c r="CK673" s="26"/>
      <c r="CL673" s="26"/>
      <c r="CM673" s="26"/>
      <c r="CN673" s="26"/>
      <c r="CO673" s="26"/>
      <c r="CP673" s="26"/>
      <c r="CQ673" s="26"/>
      <c r="CR673" s="26"/>
      <c r="CS673" s="26"/>
      <c r="CT673" s="26"/>
      <c r="CU673" s="26"/>
      <c r="CV673" s="26"/>
      <c r="CW673" s="26"/>
      <c r="CX673" s="26"/>
      <c r="CY673" s="26"/>
      <c r="CZ673" s="26"/>
      <c r="DA673" s="26"/>
      <c r="DB673" s="26"/>
      <c r="DC673" s="26"/>
      <c r="DD673" s="26"/>
    </row>
    <row r="674">
      <c r="A674" s="48"/>
      <c r="B674" s="38"/>
      <c r="C674" s="49"/>
      <c r="D674" s="49"/>
      <c r="E674" s="38"/>
      <c r="F674" s="26"/>
      <c r="G674" s="26"/>
      <c r="H674" s="25"/>
      <c r="I674" s="25"/>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c r="BT674" s="26"/>
      <c r="BU674" s="26"/>
      <c r="BV674" s="26"/>
      <c r="BW674" s="26"/>
      <c r="BX674" s="26"/>
      <c r="BY674" s="26"/>
      <c r="BZ674" s="26"/>
      <c r="CA674" s="26"/>
      <c r="CB674" s="26"/>
      <c r="CC674" s="26"/>
      <c r="CD674" s="26"/>
      <c r="CE674" s="26"/>
      <c r="CF674" s="26"/>
      <c r="CG674" s="26"/>
      <c r="CH674" s="26"/>
      <c r="CI674" s="26"/>
      <c r="CJ674" s="26"/>
      <c r="CK674" s="26"/>
      <c r="CL674" s="26"/>
      <c r="CM674" s="26"/>
      <c r="CN674" s="26"/>
      <c r="CO674" s="26"/>
      <c r="CP674" s="26"/>
      <c r="CQ674" s="26"/>
      <c r="CR674" s="26"/>
      <c r="CS674" s="26"/>
      <c r="CT674" s="26"/>
      <c r="CU674" s="26"/>
      <c r="CV674" s="26"/>
      <c r="CW674" s="26"/>
      <c r="CX674" s="26"/>
      <c r="CY674" s="26"/>
      <c r="CZ674" s="26"/>
      <c r="DA674" s="26"/>
      <c r="DB674" s="26"/>
      <c r="DC674" s="26"/>
      <c r="DD674" s="26"/>
    </row>
    <row r="675">
      <c r="A675" s="48"/>
      <c r="B675" s="38"/>
      <c r="C675" s="49"/>
      <c r="D675" s="49"/>
      <c r="E675" s="38"/>
      <c r="F675" s="26"/>
      <c r="G675" s="26"/>
      <c r="H675" s="25"/>
      <c r="I675" s="25"/>
      <c r="J675" s="26"/>
      <c r="K675" s="26"/>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c r="CD675" s="26"/>
      <c r="CE675" s="26"/>
      <c r="CF675" s="26"/>
      <c r="CG675" s="26"/>
      <c r="CH675" s="26"/>
      <c r="CI675" s="26"/>
      <c r="CJ675" s="26"/>
      <c r="CK675" s="26"/>
      <c r="CL675" s="26"/>
      <c r="CM675" s="26"/>
      <c r="CN675" s="26"/>
      <c r="CO675" s="26"/>
      <c r="CP675" s="26"/>
      <c r="CQ675" s="26"/>
      <c r="CR675" s="26"/>
      <c r="CS675" s="26"/>
      <c r="CT675" s="26"/>
      <c r="CU675" s="26"/>
      <c r="CV675" s="26"/>
      <c r="CW675" s="26"/>
      <c r="CX675" s="26"/>
      <c r="CY675" s="26"/>
      <c r="CZ675" s="26"/>
      <c r="DA675" s="26"/>
      <c r="DB675" s="26"/>
      <c r="DC675" s="26"/>
      <c r="DD675" s="26"/>
    </row>
    <row r="676">
      <c r="A676" s="48"/>
      <c r="B676" s="38"/>
      <c r="C676" s="49"/>
      <c r="D676" s="49"/>
      <c r="E676" s="38"/>
      <c r="F676" s="26"/>
      <c r="G676" s="26"/>
      <c r="H676" s="25"/>
      <c r="I676" s="25"/>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c r="BT676" s="26"/>
      <c r="BU676" s="26"/>
      <c r="BV676" s="26"/>
      <c r="BW676" s="26"/>
      <c r="BX676" s="26"/>
      <c r="BY676" s="26"/>
      <c r="BZ676" s="26"/>
      <c r="CA676" s="26"/>
      <c r="CB676" s="26"/>
      <c r="CC676" s="26"/>
      <c r="CD676" s="26"/>
      <c r="CE676" s="26"/>
      <c r="CF676" s="26"/>
      <c r="CG676" s="26"/>
      <c r="CH676" s="26"/>
      <c r="CI676" s="26"/>
      <c r="CJ676" s="26"/>
      <c r="CK676" s="26"/>
      <c r="CL676" s="26"/>
      <c r="CM676" s="26"/>
      <c r="CN676" s="26"/>
      <c r="CO676" s="26"/>
      <c r="CP676" s="26"/>
      <c r="CQ676" s="26"/>
      <c r="CR676" s="26"/>
      <c r="CS676" s="26"/>
      <c r="CT676" s="26"/>
      <c r="CU676" s="26"/>
      <c r="CV676" s="26"/>
      <c r="CW676" s="26"/>
      <c r="CX676" s="26"/>
      <c r="CY676" s="26"/>
      <c r="CZ676" s="26"/>
      <c r="DA676" s="26"/>
      <c r="DB676" s="26"/>
      <c r="DC676" s="26"/>
      <c r="DD676" s="26"/>
    </row>
    <row r="677">
      <c r="A677" s="48"/>
      <c r="B677" s="38"/>
      <c r="C677" s="20"/>
      <c r="D677" s="20"/>
      <c r="E677" s="38"/>
      <c r="F677" s="26"/>
      <c r="G677" s="26"/>
      <c r="H677" s="25"/>
      <c r="I677" s="25"/>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c r="BT677" s="26"/>
      <c r="BU677" s="26"/>
      <c r="BV677" s="26"/>
      <c r="BW677" s="26"/>
      <c r="BX677" s="26"/>
      <c r="BY677" s="26"/>
      <c r="BZ677" s="26"/>
      <c r="CA677" s="26"/>
      <c r="CB677" s="26"/>
      <c r="CC677" s="26"/>
      <c r="CD677" s="26"/>
      <c r="CE677" s="26"/>
      <c r="CF677" s="26"/>
      <c r="CG677" s="26"/>
      <c r="CH677" s="26"/>
      <c r="CI677" s="26"/>
      <c r="CJ677" s="26"/>
      <c r="CK677" s="26"/>
      <c r="CL677" s="26"/>
      <c r="CM677" s="26"/>
      <c r="CN677" s="26"/>
      <c r="CO677" s="26"/>
      <c r="CP677" s="26"/>
      <c r="CQ677" s="26"/>
      <c r="CR677" s="26"/>
      <c r="CS677" s="26"/>
      <c r="CT677" s="26"/>
      <c r="CU677" s="26"/>
      <c r="CV677" s="26"/>
      <c r="CW677" s="26"/>
      <c r="CX677" s="26"/>
      <c r="CY677" s="26"/>
      <c r="CZ677" s="26"/>
      <c r="DA677" s="26"/>
      <c r="DB677" s="26"/>
      <c r="DC677" s="26"/>
      <c r="DD677" s="26"/>
    </row>
    <row r="678">
      <c r="A678" s="48"/>
      <c r="B678" s="38"/>
      <c r="C678" s="20"/>
      <c r="D678" s="20"/>
      <c r="E678" s="38"/>
      <c r="F678" s="26"/>
      <c r="G678" s="26"/>
      <c r="H678" s="25"/>
      <c r="I678" s="25"/>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c r="BT678" s="26"/>
      <c r="BU678" s="26"/>
      <c r="BV678" s="26"/>
      <c r="BW678" s="26"/>
      <c r="BX678" s="26"/>
      <c r="BY678" s="26"/>
      <c r="BZ678" s="26"/>
      <c r="CA678" s="26"/>
      <c r="CB678" s="26"/>
      <c r="CC678" s="26"/>
      <c r="CD678" s="26"/>
      <c r="CE678" s="26"/>
      <c r="CF678" s="26"/>
      <c r="CG678" s="26"/>
      <c r="CH678" s="26"/>
      <c r="CI678" s="26"/>
      <c r="CJ678" s="26"/>
      <c r="CK678" s="26"/>
      <c r="CL678" s="26"/>
      <c r="CM678" s="26"/>
      <c r="CN678" s="26"/>
      <c r="CO678" s="26"/>
      <c r="CP678" s="26"/>
      <c r="CQ678" s="26"/>
      <c r="CR678" s="26"/>
      <c r="CS678" s="26"/>
      <c r="CT678" s="26"/>
      <c r="CU678" s="26"/>
      <c r="CV678" s="26"/>
      <c r="CW678" s="26"/>
      <c r="CX678" s="26"/>
      <c r="CY678" s="26"/>
      <c r="CZ678" s="26"/>
      <c r="DA678" s="26"/>
      <c r="DB678" s="26"/>
      <c r="DC678" s="26"/>
      <c r="DD678" s="26"/>
    </row>
    <row r="679" ht="20.25" customHeight="1">
      <c r="A679" s="48"/>
      <c r="B679" s="38"/>
      <c r="C679" s="20"/>
      <c r="D679" s="20"/>
      <c r="E679" s="38"/>
      <c r="F679" s="26"/>
      <c r="G679" s="26"/>
      <c r="H679" s="25"/>
      <c r="I679" s="25"/>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c r="BR679" s="26"/>
      <c r="BS679" s="26"/>
      <c r="BT679" s="26"/>
      <c r="BU679" s="26"/>
      <c r="BV679" s="26"/>
      <c r="BW679" s="26"/>
      <c r="BX679" s="26"/>
      <c r="BY679" s="26"/>
      <c r="BZ679" s="26"/>
      <c r="CA679" s="26"/>
      <c r="CB679" s="26"/>
      <c r="CC679" s="26"/>
      <c r="CD679" s="26"/>
      <c r="CE679" s="26"/>
      <c r="CF679" s="26"/>
      <c r="CG679" s="26"/>
      <c r="CH679" s="26"/>
      <c r="CI679" s="26"/>
      <c r="CJ679" s="26"/>
      <c r="CK679" s="26"/>
      <c r="CL679" s="26"/>
      <c r="CM679" s="26"/>
      <c r="CN679" s="26"/>
      <c r="CO679" s="26"/>
      <c r="CP679" s="26"/>
      <c r="CQ679" s="26"/>
      <c r="CR679" s="26"/>
      <c r="CS679" s="26"/>
      <c r="CT679" s="26"/>
      <c r="CU679" s="26"/>
      <c r="CV679" s="26"/>
      <c r="CW679" s="26"/>
      <c r="CX679" s="26"/>
      <c r="CY679" s="26"/>
      <c r="CZ679" s="26"/>
      <c r="DA679" s="26"/>
      <c r="DB679" s="26"/>
      <c r="DC679" s="26"/>
      <c r="DD679" s="26"/>
    </row>
    <row r="680">
      <c r="A680" s="48"/>
      <c r="B680" s="38"/>
      <c r="C680" s="38"/>
      <c r="D680" s="38"/>
      <c r="E680" s="38"/>
      <c r="F680" s="26"/>
      <c r="G680" s="26"/>
      <c r="H680" s="25"/>
      <c r="I680" s="25"/>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c r="BL680" s="26"/>
      <c r="BM680" s="26"/>
      <c r="BN680" s="26"/>
      <c r="BO680" s="26"/>
      <c r="BP680" s="26"/>
      <c r="BQ680" s="26"/>
      <c r="BR680" s="26"/>
      <c r="BS680" s="26"/>
      <c r="BT680" s="26"/>
      <c r="BU680" s="26"/>
      <c r="BV680" s="26"/>
      <c r="BW680" s="26"/>
      <c r="BX680" s="26"/>
      <c r="BY680" s="26"/>
      <c r="BZ680" s="26"/>
      <c r="CA680" s="26"/>
      <c r="CB680" s="26"/>
      <c r="CC680" s="26"/>
      <c r="CD680" s="26"/>
      <c r="CE680" s="26"/>
      <c r="CF680" s="26"/>
      <c r="CG680" s="26"/>
      <c r="CH680" s="26"/>
      <c r="CI680" s="26"/>
      <c r="CJ680" s="26"/>
      <c r="CK680" s="26"/>
      <c r="CL680" s="26"/>
      <c r="CM680" s="26"/>
      <c r="CN680" s="26"/>
      <c r="CO680" s="26"/>
      <c r="CP680" s="26"/>
      <c r="CQ680" s="26"/>
      <c r="CR680" s="26"/>
      <c r="CS680" s="26"/>
      <c r="CT680" s="26"/>
      <c r="CU680" s="26"/>
      <c r="CV680" s="26"/>
      <c r="CW680" s="26"/>
      <c r="CX680" s="26"/>
      <c r="CY680" s="26"/>
      <c r="CZ680" s="26"/>
      <c r="DA680" s="26"/>
      <c r="DB680" s="26"/>
      <c r="DC680" s="26"/>
      <c r="DD680" s="26"/>
    </row>
    <row r="681">
      <c r="A681" s="48"/>
      <c r="B681" s="38"/>
      <c r="C681" s="20"/>
      <c r="D681" s="20"/>
      <c r="E681" s="38"/>
      <c r="F681" s="26"/>
      <c r="G681" s="26"/>
      <c r="H681" s="25"/>
      <c r="I681" s="25"/>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c r="BR681" s="26"/>
      <c r="BS681" s="26"/>
      <c r="BT681" s="26"/>
      <c r="BU681" s="26"/>
      <c r="BV681" s="26"/>
      <c r="BW681" s="26"/>
      <c r="BX681" s="26"/>
      <c r="BY681" s="26"/>
      <c r="BZ681" s="26"/>
      <c r="CA681" s="26"/>
      <c r="CB681" s="26"/>
      <c r="CC681" s="26"/>
      <c r="CD681" s="26"/>
      <c r="CE681" s="26"/>
      <c r="CF681" s="26"/>
      <c r="CG681" s="26"/>
      <c r="CH681" s="26"/>
      <c r="CI681" s="26"/>
      <c r="CJ681" s="26"/>
      <c r="CK681" s="26"/>
      <c r="CL681" s="26"/>
      <c r="CM681" s="26"/>
      <c r="CN681" s="26"/>
      <c r="CO681" s="26"/>
      <c r="CP681" s="26"/>
      <c r="CQ681" s="26"/>
      <c r="CR681" s="26"/>
      <c r="CS681" s="26"/>
      <c r="CT681" s="26"/>
      <c r="CU681" s="26"/>
      <c r="CV681" s="26"/>
      <c r="CW681" s="26"/>
      <c r="CX681" s="26"/>
      <c r="CY681" s="26"/>
      <c r="CZ681" s="26"/>
      <c r="DA681" s="26"/>
      <c r="DB681" s="26"/>
      <c r="DC681" s="26"/>
      <c r="DD681" s="26"/>
    </row>
    <row r="682">
      <c r="A682" s="48"/>
      <c r="B682" s="38"/>
      <c r="C682" s="49"/>
      <c r="D682" s="49"/>
      <c r="E682" s="38"/>
      <c r="F682" s="26"/>
      <c r="G682" s="26"/>
      <c r="H682" s="25"/>
      <c r="I682" s="25"/>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c r="BL682" s="26"/>
      <c r="BM682" s="26"/>
      <c r="BN682" s="26"/>
      <c r="BO682" s="26"/>
      <c r="BP682" s="26"/>
      <c r="BQ682" s="26"/>
      <c r="BR682" s="26"/>
      <c r="BS682" s="26"/>
      <c r="BT682" s="26"/>
      <c r="BU682" s="26"/>
      <c r="BV682" s="26"/>
      <c r="BW682" s="26"/>
      <c r="BX682" s="26"/>
      <c r="BY682" s="26"/>
      <c r="BZ682" s="26"/>
      <c r="CA682" s="26"/>
      <c r="CB682" s="26"/>
      <c r="CC682" s="26"/>
      <c r="CD682" s="26"/>
      <c r="CE682" s="26"/>
      <c r="CF682" s="26"/>
      <c r="CG682" s="26"/>
      <c r="CH682" s="26"/>
      <c r="CI682" s="26"/>
      <c r="CJ682" s="26"/>
      <c r="CK682" s="26"/>
      <c r="CL682" s="26"/>
      <c r="CM682" s="26"/>
      <c r="CN682" s="26"/>
      <c r="CO682" s="26"/>
      <c r="CP682" s="26"/>
      <c r="CQ682" s="26"/>
      <c r="CR682" s="26"/>
      <c r="CS682" s="26"/>
      <c r="CT682" s="26"/>
      <c r="CU682" s="26"/>
      <c r="CV682" s="26"/>
      <c r="CW682" s="26"/>
      <c r="CX682" s="26"/>
      <c r="CY682" s="26"/>
      <c r="CZ682" s="26"/>
      <c r="DA682" s="26"/>
      <c r="DB682" s="26"/>
      <c r="DC682" s="26"/>
      <c r="DD682" s="26"/>
    </row>
    <row r="683">
      <c r="A683" s="48"/>
      <c r="B683" s="38"/>
      <c r="C683" s="20"/>
      <c r="D683" s="20"/>
      <c r="E683" s="20"/>
      <c r="F683" s="26"/>
      <c r="G683" s="26"/>
      <c r="H683" s="25"/>
      <c r="I683" s="25"/>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c r="BL683" s="26"/>
      <c r="BM683" s="26"/>
      <c r="BN683" s="26"/>
      <c r="BO683" s="26"/>
      <c r="BP683" s="26"/>
      <c r="BQ683" s="26"/>
      <c r="BR683" s="26"/>
      <c r="BS683" s="26"/>
      <c r="BT683" s="26"/>
      <c r="BU683" s="26"/>
      <c r="BV683" s="26"/>
      <c r="BW683" s="26"/>
      <c r="BX683" s="26"/>
      <c r="BY683" s="26"/>
      <c r="BZ683" s="26"/>
      <c r="CA683" s="26"/>
      <c r="CB683" s="26"/>
      <c r="CC683" s="26"/>
      <c r="CD683" s="26"/>
      <c r="CE683" s="26"/>
      <c r="CF683" s="26"/>
      <c r="CG683" s="26"/>
      <c r="CH683" s="26"/>
      <c r="CI683" s="26"/>
      <c r="CJ683" s="26"/>
      <c r="CK683" s="26"/>
      <c r="CL683" s="26"/>
      <c r="CM683" s="26"/>
      <c r="CN683" s="26"/>
      <c r="CO683" s="26"/>
      <c r="CP683" s="26"/>
      <c r="CQ683" s="26"/>
      <c r="CR683" s="26"/>
      <c r="CS683" s="26"/>
      <c r="CT683" s="26"/>
      <c r="CU683" s="26"/>
      <c r="CV683" s="26"/>
      <c r="CW683" s="26"/>
      <c r="CX683" s="26"/>
      <c r="CY683" s="26"/>
      <c r="CZ683" s="26"/>
      <c r="DA683" s="26"/>
      <c r="DB683" s="26"/>
      <c r="DC683" s="26"/>
      <c r="DD683" s="26"/>
    </row>
    <row r="684">
      <c r="A684" s="48"/>
      <c r="B684" s="38"/>
      <c r="C684" s="38"/>
      <c r="D684" s="38"/>
      <c r="E684" s="38"/>
      <c r="F684" s="26"/>
      <c r="G684" s="26"/>
      <c r="H684" s="25"/>
      <c r="I684" s="25"/>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c r="BL684" s="26"/>
      <c r="BM684" s="26"/>
      <c r="BN684" s="26"/>
      <c r="BO684" s="26"/>
      <c r="BP684" s="26"/>
      <c r="BQ684" s="26"/>
      <c r="BR684" s="26"/>
      <c r="BS684" s="26"/>
      <c r="BT684" s="26"/>
      <c r="BU684" s="26"/>
      <c r="BV684" s="26"/>
      <c r="BW684" s="26"/>
      <c r="BX684" s="26"/>
      <c r="BY684" s="26"/>
      <c r="BZ684" s="26"/>
      <c r="CA684" s="26"/>
      <c r="CB684" s="26"/>
      <c r="CC684" s="26"/>
      <c r="CD684" s="26"/>
      <c r="CE684" s="26"/>
      <c r="CF684" s="26"/>
      <c r="CG684" s="26"/>
      <c r="CH684" s="26"/>
      <c r="CI684" s="26"/>
      <c r="CJ684" s="26"/>
      <c r="CK684" s="26"/>
      <c r="CL684" s="26"/>
      <c r="CM684" s="26"/>
      <c r="CN684" s="26"/>
      <c r="CO684" s="26"/>
      <c r="CP684" s="26"/>
      <c r="CQ684" s="26"/>
      <c r="CR684" s="26"/>
      <c r="CS684" s="26"/>
      <c r="CT684" s="26"/>
      <c r="CU684" s="26"/>
      <c r="CV684" s="26"/>
      <c r="CW684" s="26"/>
      <c r="CX684" s="26"/>
      <c r="CY684" s="26"/>
      <c r="CZ684" s="26"/>
      <c r="DA684" s="26"/>
      <c r="DB684" s="26"/>
      <c r="DC684" s="26"/>
      <c r="DD684" s="26"/>
    </row>
    <row r="685">
      <c r="A685" s="48"/>
      <c r="B685" s="38"/>
      <c r="C685" s="20"/>
      <c r="D685" s="20"/>
      <c r="E685" s="38"/>
      <c r="F685" s="26"/>
      <c r="G685" s="26"/>
      <c r="H685" s="25"/>
      <c r="I685" s="25"/>
      <c r="J685" s="26"/>
      <c r="K685" s="26"/>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c r="BL685" s="26"/>
      <c r="BM685" s="26"/>
      <c r="BN685" s="26"/>
      <c r="BO685" s="26"/>
      <c r="BP685" s="26"/>
      <c r="BQ685" s="26"/>
      <c r="BR685" s="26"/>
      <c r="BS685" s="26"/>
      <c r="BT685" s="26"/>
      <c r="BU685" s="26"/>
      <c r="BV685" s="26"/>
      <c r="BW685" s="26"/>
      <c r="BX685" s="26"/>
      <c r="BY685" s="26"/>
      <c r="BZ685" s="26"/>
      <c r="CA685" s="26"/>
      <c r="CB685" s="26"/>
      <c r="CC685" s="26"/>
      <c r="CD685" s="26"/>
      <c r="CE685" s="26"/>
      <c r="CF685" s="26"/>
      <c r="CG685" s="26"/>
      <c r="CH685" s="26"/>
      <c r="CI685" s="26"/>
      <c r="CJ685" s="26"/>
      <c r="CK685" s="26"/>
      <c r="CL685" s="26"/>
      <c r="CM685" s="26"/>
      <c r="CN685" s="26"/>
      <c r="CO685" s="26"/>
      <c r="CP685" s="26"/>
      <c r="CQ685" s="26"/>
      <c r="CR685" s="26"/>
      <c r="CS685" s="26"/>
      <c r="CT685" s="26"/>
      <c r="CU685" s="26"/>
      <c r="CV685" s="26"/>
      <c r="CW685" s="26"/>
      <c r="CX685" s="26"/>
      <c r="CY685" s="26"/>
      <c r="CZ685" s="26"/>
      <c r="DA685" s="26"/>
      <c r="DB685" s="26"/>
      <c r="DC685" s="26"/>
      <c r="DD685" s="26"/>
    </row>
    <row r="686">
      <c r="A686" s="48"/>
      <c r="B686" s="38"/>
      <c r="C686" s="20"/>
      <c r="D686" s="20"/>
      <c r="E686" s="38"/>
      <c r="F686" s="26"/>
      <c r="G686" s="26"/>
      <c r="H686" s="25"/>
      <c r="I686" s="25"/>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c r="BR686" s="26"/>
      <c r="BS686" s="26"/>
      <c r="BT686" s="26"/>
      <c r="BU686" s="26"/>
      <c r="BV686" s="26"/>
      <c r="BW686" s="26"/>
      <c r="BX686" s="26"/>
      <c r="BY686" s="26"/>
      <c r="BZ686" s="26"/>
      <c r="CA686" s="26"/>
      <c r="CB686" s="26"/>
      <c r="CC686" s="26"/>
      <c r="CD686" s="26"/>
      <c r="CE686" s="26"/>
      <c r="CF686" s="26"/>
      <c r="CG686" s="26"/>
      <c r="CH686" s="26"/>
      <c r="CI686" s="26"/>
      <c r="CJ686" s="26"/>
      <c r="CK686" s="26"/>
      <c r="CL686" s="26"/>
      <c r="CM686" s="26"/>
      <c r="CN686" s="26"/>
      <c r="CO686" s="26"/>
      <c r="CP686" s="26"/>
      <c r="CQ686" s="26"/>
      <c r="CR686" s="26"/>
      <c r="CS686" s="26"/>
      <c r="CT686" s="26"/>
      <c r="CU686" s="26"/>
      <c r="CV686" s="26"/>
      <c r="CW686" s="26"/>
      <c r="CX686" s="26"/>
      <c r="CY686" s="26"/>
      <c r="CZ686" s="26"/>
      <c r="DA686" s="26"/>
      <c r="DB686" s="26"/>
      <c r="DC686" s="26"/>
      <c r="DD686" s="26"/>
    </row>
    <row r="687">
      <c r="A687" s="48"/>
      <c r="B687" s="38"/>
      <c r="C687" s="20"/>
      <c r="D687" s="20"/>
      <c r="E687" s="38"/>
      <c r="F687" s="26"/>
      <c r="G687" s="26"/>
      <c r="H687" s="25"/>
      <c r="I687" s="25"/>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c r="BL687" s="26"/>
      <c r="BM687" s="26"/>
      <c r="BN687" s="26"/>
      <c r="BO687" s="26"/>
      <c r="BP687" s="26"/>
      <c r="BQ687" s="26"/>
      <c r="BR687" s="26"/>
      <c r="BS687" s="26"/>
      <c r="BT687" s="26"/>
      <c r="BU687" s="26"/>
      <c r="BV687" s="26"/>
      <c r="BW687" s="26"/>
      <c r="BX687" s="26"/>
      <c r="BY687" s="26"/>
      <c r="BZ687" s="26"/>
      <c r="CA687" s="26"/>
      <c r="CB687" s="26"/>
      <c r="CC687" s="26"/>
      <c r="CD687" s="26"/>
      <c r="CE687" s="26"/>
      <c r="CF687" s="26"/>
      <c r="CG687" s="26"/>
      <c r="CH687" s="26"/>
      <c r="CI687" s="26"/>
      <c r="CJ687" s="26"/>
      <c r="CK687" s="26"/>
      <c r="CL687" s="26"/>
      <c r="CM687" s="26"/>
      <c r="CN687" s="26"/>
      <c r="CO687" s="26"/>
      <c r="CP687" s="26"/>
      <c r="CQ687" s="26"/>
      <c r="CR687" s="26"/>
      <c r="CS687" s="26"/>
      <c r="CT687" s="26"/>
      <c r="CU687" s="26"/>
      <c r="CV687" s="26"/>
      <c r="CW687" s="26"/>
      <c r="CX687" s="26"/>
      <c r="CY687" s="26"/>
      <c r="CZ687" s="26"/>
      <c r="DA687" s="26"/>
      <c r="DB687" s="26"/>
      <c r="DC687" s="26"/>
      <c r="DD687" s="26"/>
    </row>
    <row r="688">
      <c r="A688" s="48"/>
      <c r="B688" s="38"/>
      <c r="C688" s="20"/>
      <c r="D688" s="20"/>
      <c r="E688" s="38"/>
      <c r="F688" s="26"/>
      <c r="G688" s="26"/>
      <c r="H688" s="25"/>
      <c r="I688" s="25"/>
      <c r="J688" s="26"/>
      <c r="K688" s="26"/>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c r="BR688" s="26"/>
      <c r="BS688" s="26"/>
      <c r="BT688" s="26"/>
      <c r="BU688" s="26"/>
      <c r="BV688" s="26"/>
      <c r="BW688" s="26"/>
      <c r="BX688" s="26"/>
      <c r="BY688" s="26"/>
      <c r="BZ688" s="26"/>
      <c r="CA688" s="26"/>
      <c r="CB688" s="26"/>
      <c r="CC688" s="26"/>
      <c r="CD688" s="26"/>
      <c r="CE688" s="26"/>
      <c r="CF688" s="26"/>
      <c r="CG688" s="26"/>
      <c r="CH688" s="26"/>
      <c r="CI688" s="26"/>
      <c r="CJ688" s="26"/>
      <c r="CK688" s="26"/>
      <c r="CL688" s="26"/>
      <c r="CM688" s="26"/>
      <c r="CN688" s="26"/>
      <c r="CO688" s="26"/>
      <c r="CP688" s="26"/>
      <c r="CQ688" s="26"/>
      <c r="CR688" s="26"/>
      <c r="CS688" s="26"/>
      <c r="CT688" s="26"/>
      <c r="CU688" s="26"/>
      <c r="CV688" s="26"/>
      <c r="CW688" s="26"/>
      <c r="CX688" s="26"/>
      <c r="CY688" s="26"/>
      <c r="CZ688" s="26"/>
      <c r="DA688" s="26"/>
      <c r="DB688" s="26"/>
      <c r="DC688" s="26"/>
      <c r="DD688" s="26"/>
    </row>
    <row r="689">
      <c r="A689" s="48"/>
      <c r="B689" s="38"/>
      <c r="C689" s="20"/>
      <c r="D689" s="20"/>
      <c r="E689" s="38"/>
      <c r="F689" s="26"/>
      <c r="G689" s="26"/>
      <c r="H689" s="25"/>
      <c r="I689" s="25"/>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c r="BL689" s="26"/>
      <c r="BM689" s="26"/>
      <c r="BN689" s="26"/>
      <c r="BO689" s="26"/>
      <c r="BP689" s="26"/>
      <c r="BQ689" s="26"/>
      <c r="BR689" s="26"/>
      <c r="BS689" s="26"/>
      <c r="BT689" s="26"/>
      <c r="BU689" s="26"/>
      <c r="BV689" s="26"/>
      <c r="BW689" s="26"/>
      <c r="BX689" s="26"/>
      <c r="BY689" s="26"/>
      <c r="BZ689" s="26"/>
      <c r="CA689" s="26"/>
      <c r="CB689" s="26"/>
      <c r="CC689" s="26"/>
      <c r="CD689" s="26"/>
      <c r="CE689" s="26"/>
      <c r="CF689" s="26"/>
      <c r="CG689" s="26"/>
      <c r="CH689" s="26"/>
      <c r="CI689" s="26"/>
      <c r="CJ689" s="26"/>
      <c r="CK689" s="26"/>
      <c r="CL689" s="26"/>
      <c r="CM689" s="26"/>
      <c r="CN689" s="26"/>
      <c r="CO689" s="26"/>
      <c r="CP689" s="26"/>
      <c r="CQ689" s="26"/>
      <c r="CR689" s="26"/>
      <c r="CS689" s="26"/>
      <c r="CT689" s="26"/>
      <c r="CU689" s="26"/>
      <c r="CV689" s="26"/>
      <c r="CW689" s="26"/>
      <c r="CX689" s="26"/>
      <c r="CY689" s="26"/>
      <c r="CZ689" s="26"/>
      <c r="DA689" s="26"/>
      <c r="DB689" s="26"/>
      <c r="DC689" s="26"/>
      <c r="DD689" s="26"/>
    </row>
    <row r="690">
      <c r="A690" s="48"/>
      <c r="B690" s="38"/>
      <c r="C690" s="20"/>
      <c r="D690" s="20"/>
      <c r="E690" s="38"/>
      <c r="F690" s="26"/>
      <c r="G690" s="26"/>
      <c r="H690" s="25"/>
      <c r="I690" s="25"/>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c r="BR690" s="26"/>
      <c r="BS690" s="26"/>
      <c r="BT690" s="26"/>
      <c r="BU690" s="26"/>
      <c r="BV690" s="26"/>
      <c r="BW690" s="26"/>
      <c r="BX690" s="26"/>
      <c r="BY690" s="26"/>
      <c r="BZ690" s="26"/>
      <c r="CA690" s="26"/>
      <c r="CB690" s="26"/>
      <c r="CC690" s="26"/>
      <c r="CD690" s="26"/>
      <c r="CE690" s="26"/>
      <c r="CF690" s="26"/>
      <c r="CG690" s="26"/>
      <c r="CH690" s="26"/>
      <c r="CI690" s="26"/>
      <c r="CJ690" s="26"/>
      <c r="CK690" s="26"/>
      <c r="CL690" s="26"/>
      <c r="CM690" s="26"/>
      <c r="CN690" s="26"/>
      <c r="CO690" s="26"/>
      <c r="CP690" s="26"/>
      <c r="CQ690" s="26"/>
      <c r="CR690" s="26"/>
      <c r="CS690" s="26"/>
      <c r="CT690" s="26"/>
      <c r="CU690" s="26"/>
      <c r="CV690" s="26"/>
      <c r="CW690" s="26"/>
      <c r="CX690" s="26"/>
      <c r="CY690" s="26"/>
      <c r="CZ690" s="26"/>
      <c r="DA690" s="26"/>
      <c r="DB690" s="26"/>
      <c r="DC690" s="26"/>
      <c r="DD690" s="26"/>
    </row>
    <row r="691" ht="16.5" customHeight="1">
      <c r="A691" s="48"/>
      <c r="B691" s="38"/>
      <c r="C691" s="20"/>
      <c r="D691" s="20"/>
      <c r="E691" s="38"/>
      <c r="F691" s="26"/>
      <c r="G691" s="26"/>
      <c r="H691" s="25"/>
      <c r="I691" s="25"/>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c r="BU691" s="26"/>
      <c r="BV691" s="26"/>
      <c r="BW691" s="26"/>
      <c r="BX691" s="26"/>
      <c r="BY691" s="26"/>
      <c r="BZ691" s="26"/>
      <c r="CA691" s="26"/>
      <c r="CB691" s="26"/>
      <c r="CC691" s="26"/>
      <c r="CD691" s="26"/>
      <c r="CE691" s="26"/>
      <c r="CF691" s="26"/>
      <c r="CG691" s="26"/>
      <c r="CH691" s="26"/>
      <c r="CI691" s="26"/>
      <c r="CJ691" s="26"/>
      <c r="CK691" s="26"/>
      <c r="CL691" s="26"/>
      <c r="CM691" s="26"/>
      <c r="CN691" s="26"/>
      <c r="CO691" s="26"/>
      <c r="CP691" s="26"/>
      <c r="CQ691" s="26"/>
      <c r="CR691" s="26"/>
      <c r="CS691" s="26"/>
      <c r="CT691" s="26"/>
      <c r="CU691" s="26"/>
      <c r="CV691" s="26"/>
      <c r="CW691" s="26"/>
      <c r="CX691" s="26"/>
      <c r="CY691" s="26"/>
      <c r="CZ691" s="26"/>
      <c r="DA691" s="26"/>
      <c r="DB691" s="26"/>
      <c r="DC691" s="26"/>
      <c r="DD691" s="26"/>
    </row>
    <row r="692">
      <c r="A692" s="48"/>
      <c r="B692" s="38"/>
      <c r="C692" s="20"/>
      <c r="D692" s="20"/>
      <c r="E692" s="38"/>
      <c r="F692" s="26"/>
      <c r="G692" s="26"/>
      <c r="H692" s="25"/>
      <c r="I692" s="25"/>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c r="BU692" s="26"/>
      <c r="BV692" s="26"/>
      <c r="BW692" s="26"/>
      <c r="BX692" s="26"/>
      <c r="BY692" s="26"/>
      <c r="BZ692" s="26"/>
      <c r="CA692" s="26"/>
      <c r="CB692" s="26"/>
      <c r="CC692" s="26"/>
      <c r="CD692" s="26"/>
      <c r="CE692" s="26"/>
      <c r="CF692" s="26"/>
      <c r="CG692" s="26"/>
      <c r="CH692" s="26"/>
      <c r="CI692" s="26"/>
      <c r="CJ692" s="26"/>
      <c r="CK692" s="26"/>
      <c r="CL692" s="26"/>
      <c r="CM692" s="26"/>
      <c r="CN692" s="26"/>
      <c r="CO692" s="26"/>
      <c r="CP692" s="26"/>
      <c r="CQ692" s="26"/>
      <c r="CR692" s="26"/>
      <c r="CS692" s="26"/>
      <c r="CT692" s="26"/>
      <c r="CU692" s="26"/>
      <c r="CV692" s="26"/>
      <c r="CW692" s="26"/>
      <c r="CX692" s="26"/>
      <c r="CY692" s="26"/>
      <c r="CZ692" s="26"/>
      <c r="DA692" s="26"/>
      <c r="DB692" s="26"/>
      <c r="DC692" s="26"/>
      <c r="DD692" s="26"/>
    </row>
    <row r="693">
      <c r="A693" s="48"/>
      <c r="B693" s="38"/>
      <c r="C693" s="49"/>
      <c r="D693" s="49"/>
      <c r="E693" s="38"/>
      <c r="F693" s="26"/>
      <c r="G693" s="26"/>
      <c r="H693" s="25"/>
      <c r="I693" s="25"/>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c r="BR693" s="26"/>
      <c r="BS693" s="26"/>
      <c r="BT693" s="26"/>
      <c r="BU693" s="26"/>
      <c r="BV693" s="26"/>
      <c r="BW693" s="26"/>
      <c r="BX693" s="26"/>
      <c r="BY693" s="26"/>
      <c r="BZ693" s="26"/>
      <c r="CA693" s="26"/>
      <c r="CB693" s="26"/>
      <c r="CC693" s="26"/>
      <c r="CD693" s="26"/>
      <c r="CE693" s="26"/>
      <c r="CF693" s="26"/>
      <c r="CG693" s="26"/>
      <c r="CH693" s="26"/>
      <c r="CI693" s="26"/>
      <c r="CJ693" s="26"/>
      <c r="CK693" s="26"/>
      <c r="CL693" s="26"/>
      <c r="CM693" s="26"/>
      <c r="CN693" s="26"/>
      <c r="CO693" s="26"/>
      <c r="CP693" s="26"/>
      <c r="CQ693" s="26"/>
      <c r="CR693" s="26"/>
      <c r="CS693" s="26"/>
      <c r="CT693" s="26"/>
      <c r="CU693" s="26"/>
      <c r="CV693" s="26"/>
      <c r="CW693" s="26"/>
      <c r="CX693" s="26"/>
      <c r="CY693" s="26"/>
      <c r="CZ693" s="26"/>
      <c r="DA693" s="26"/>
      <c r="DB693" s="26"/>
      <c r="DC693" s="26"/>
      <c r="DD693" s="26"/>
    </row>
    <row r="694">
      <c r="A694" s="48"/>
      <c r="B694" s="38"/>
      <c r="C694" s="49"/>
      <c r="D694" s="49"/>
      <c r="E694" s="38"/>
      <c r="F694" s="26"/>
      <c r="G694" s="26"/>
      <c r="H694" s="25"/>
      <c r="I694" s="25"/>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c r="CD694" s="26"/>
      <c r="CE694" s="26"/>
      <c r="CF694" s="26"/>
      <c r="CG694" s="26"/>
      <c r="CH694" s="26"/>
      <c r="CI694" s="26"/>
      <c r="CJ694" s="26"/>
      <c r="CK694" s="26"/>
      <c r="CL694" s="26"/>
      <c r="CM694" s="26"/>
      <c r="CN694" s="26"/>
      <c r="CO694" s="26"/>
      <c r="CP694" s="26"/>
      <c r="CQ694" s="26"/>
      <c r="CR694" s="26"/>
      <c r="CS694" s="26"/>
      <c r="CT694" s="26"/>
      <c r="CU694" s="26"/>
      <c r="CV694" s="26"/>
      <c r="CW694" s="26"/>
      <c r="CX694" s="26"/>
      <c r="CY694" s="26"/>
      <c r="CZ694" s="26"/>
      <c r="DA694" s="26"/>
      <c r="DB694" s="26"/>
      <c r="DC694" s="26"/>
      <c r="DD694" s="26"/>
    </row>
    <row r="695">
      <c r="A695" s="48"/>
      <c r="B695" s="38"/>
      <c r="C695" s="20"/>
      <c r="D695" s="20"/>
      <c r="E695" s="38"/>
      <c r="F695" s="26"/>
      <c r="G695" s="26"/>
      <c r="H695" s="25"/>
      <c r="I695" s="25"/>
      <c r="J695" s="26"/>
      <c r="K695" s="26"/>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c r="BL695" s="26"/>
      <c r="BM695" s="26"/>
      <c r="BN695" s="26"/>
      <c r="BO695" s="26"/>
      <c r="BP695" s="26"/>
      <c r="BQ695" s="26"/>
      <c r="BR695" s="26"/>
      <c r="BS695" s="26"/>
      <c r="BT695" s="26"/>
      <c r="BU695" s="26"/>
      <c r="BV695" s="26"/>
      <c r="BW695" s="26"/>
      <c r="BX695" s="26"/>
      <c r="BY695" s="26"/>
      <c r="BZ695" s="26"/>
      <c r="CA695" s="26"/>
      <c r="CB695" s="26"/>
      <c r="CC695" s="26"/>
      <c r="CD695" s="26"/>
      <c r="CE695" s="26"/>
      <c r="CF695" s="26"/>
      <c r="CG695" s="26"/>
      <c r="CH695" s="26"/>
      <c r="CI695" s="26"/>
      <c r="CJ695" s="26"/>
      <c r="CK695" s="26"/>
      <c r="CL695" s="26"/>
      <c r="CM695" s="26"/>
      <c r="CN695" s="26"/>
      <c r="CO695" s="26"/>
      <c r="CP695" s="26"/>
      <c r="CQ695" s="26"/>
      <c r="CR695" s="26"/>
      <c r="CS695" s="26"/>
      <c r="CT695" s="26"/>
      <c r="CU695" s="26"/>
      <c r="CV695" s="26"/>
      <c r="CW695" s="26"/>
      <c r="CX695" s="26"/>
      <c r="CY695" s="26"/>
      <c r="CZ695" s="26"/>
      <c r="DA695" s="26"/>
      <c r="DB695" s="26"/>
      <c r="DC695" s="26"/>
      <c r="DD695" s="26"/>
    </row>
    <row r="696">
      <c r="A696" s="48"/>
      <c r="B696" s="38"/>
      <c r="C696" s="20"/>
      <c r="D696" s="20"/>
      <c r="E696" s="38"/>
      <c r="F696" s="26"/>
      <c r="G696" s="26"/>
      <c r="H696" s="25"/>
      <c r="I696" s="25"/>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c r="BV696" s="26"/>
      <c r="BW696" s="26"/>
      <c r="BX696" s="26"/>
      <c r="BY696" s="26"/>
      <c r="BZ696" s="26"/>
      <c r="CA696" s="26"/>
      <c r="CB696" s="26"/>
      <c r="CC696" s="26"/>
      <c r="CD696" s="26"/>
      <c r="CE696" s="26"/>
      <c r="CF696" s="26"/>
      <c r="CG696" s="26"/>
      <c r="CH696" s="26"/>
      <c r="CI696" s="26"/>
      <c r="CJ696" s="26"/>
      <c r="CK696" s="26"/>
      <c r="CL696" s="26"/>
      <c r="CM696" s="26"/>
      <c r="CN696" s="26"/>
      <c r="CO696" s="26"/>
      <c r="CP696" s="26"/>
      <c r="CQ696" s="26"/>
      <c r="CR696" s="26"/>
      <c r="CS696" s="26"/>
      <c r="CT696" s="26"/>
      <c r="CU696" s="26"/>
      <c r="CV696" s="26"/>
      <c r="CW696" s="26"/>
      <c r="CX696" s="26"/>
      <c r="CY696" s="26"/>
      <c r="CZ696" s="26"/>
      <c r="DA696" s="26"/>
      <c r="DB696" s="26"/>
      <c r="DC696" s="26"/>
      <c r="DD696" s="26"/>
    </row>
    <row r="697">
      <c r="A697" s="48"/>
      <c r="B697" s="38"/>
      <c r="C697" s="20"/>
      <c r="D697" s="20"/>
      <c r="E697" s="38"/>
      <c r="F697" s="26"/>
      <c r="G697" s="26"/>
      <c r="H697" s="25"/>
      <c r="I697" s="25"/>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c r="BR697" s="26"/>
      <c r="BS697" s="26"/>
      <c r="BT697" s="26"/>
      <c r="BU697" s="26"/>
      <c r="BV697" s="26"/>
      <c r="BW697" s="26"/>
      <c r="BX697" s="26"/>
      <c r="BY697" s="26"/>
      <c r="BZ697" s="26"/>
      <c r="CA697" s="26"/>
      <c r="CB697" s="26"/>
      <c r="CC697" s="26"/>
      <c r="CD697" s="26"/>
      <c r="CE697" s="26"/>
      <c r="CF697" s="26"/>
      <c r="CG697" s="26"/>
      <c r="CH697" s="26"/>
      <c r="CI697" s="26"/>
      <c r="CJ697" s="26"/>
      <c r="CK697" s="26"/>
      <c r="CL697" s="26"/>
      <c r="CM697" s="26"/>
      <c r="CN697" s="26"/>
      <c r="CO697" s="26"/>
      <c r="CP697" s="26"/>
      <c r="CQ697" s="26"/>
      <c r="CR697" s="26"/>
      <c r="CS697" s="26"/>
      <c r="CT697" s="26"/>
      <c r="CU697" s="26"/>
      <c r="CV697" s="26"/>
      <c r="CW697" s="26"/>
      <c r="CX697" s="26"/>
      <c r="CY697" s="26"/>
      <c r="CZ697" s="26"/>
      <c r="DA697" s="26"/>
      <c r="DB697" s="26"/>
      <c r="DC697" s="26"/>
      <c r="DD697" s="26"/>
    </row>
    <row r="698">
      <c r="A698" s="48"/>
      <c r="B698" s="38"/>
      <c r="C698" s="38"/>
      <c r="D698" s="38"/>
      <c r="E698" s="38"/>
      <c r="F698" s="26"/>
      <c r="G698" s="26"/>
      <c r="H698" s="25"/>
      <c r="I698" s="25"/>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c r="BR698" s="26"/>
      <c r="BS698" s="26"/>
      <c r="BT698" s="26"/>
      <c r="BU698" s="26"/>
      <c r="BV698" s="26"/>
      <c r="BW698" s="26"/>
      <c r="BX698" s="26"/>
      <c r="BY698" s="26"/>
      <c r="BZ698" s="26"/>
      <c r="CA698" s="26"/>
      <c r="CB698" s="26"/>
      <c r="CC698" s="26"/>
      <c r="CD698" s="26"/>
      <c r="CE698" s="26"/>
      <c r="CF698" s="26"/>
      <c r="CG698" s="26"/>
      <c r="CH698" s="26"/>
      <c r="CI698" s="26"/>
      <c r="CJ698" s="26"/>
      <c r="CK698" s="26"/>
      <c r="CL698" s="26"/>
      <c r="CM698" s="26"/>
      <c r="CN698" s="26"/>
      <c r="CO698" s="26"/>
      <c r="CP698" s="26"/>
      <c r="CQ698" s="26"/>
      <c r="CR698" s="26"/>
      <c r="CS698" s="26"/>
      <c r="CT698" s="26"/>
      <c r="CU698" s="26"/>
      <c r="CV698" s="26"/>
      <c r="CW698" s="26"/>
      <c r="CX698" s="26"/>
      <c r="CY698" s="26"/>
      <c r="CZ698" s="26"/>
      <c r="DA698" s="26"/>
      <c r="DB698" s="26"/>
      <c r="DC698" s="26"/>
      <c r="DD698" s="26"/>
    </row>
    <row r="699">
      <c r="A699" s="48"/>
      <c r="B699" s="38"/>
      <c r="C699" s="38"/>
      <c r="D699" s="38"/>
      <c r="E699" s="38"/>
      <c r="F699" s="26"/>
      <c r="G699" s="26"/>
      <c r="H699" s="25"/>
      <c r="I699" s="25"/>
      <c r="J699" s="26"/>
      <c r="K699" s="26"/>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c r="BR699" s="26"/>
      <c r="BS699" s="26"/>
      <c r="BT699" s="26"/>
      <c r="BU699" s="26"/>
      <c r="BV699" s="26"/>
      <c r="BW699" s="26"/>
      <c r="BX699" s="26"/>
      <c r="BY699" s="26"/>
      <c r="BZ699" s="26"/>
      <c r="CA699" s="26"/>
      <c r="CB699" s="26"/>
      <c r="CC699" s="26"/>
      <c r="CD699" s="26"/>
      <c r="CE699" s="26"/>
      <c r="CF699" s="26"/>
      <c r="CG699" s="26"/>
      <c r="CH699" s="26"/>
      <c r="CI699" s="26"/>
      <c r="CJ699" s="26"/>
      <c r="CK699" s="26"/>
      <c r="CL699" s="26"/>
      <c r="CM699" s="26"/>
      <c r="CN699" s="26"/>
      <c r="CO699" s="26"/>
      <c r="CP699" s="26"/>
      <c r="CQ699" s="26"/>
      <c r="CR699" s="26"/>
      <c r="CS699" s="26"/>
      <c r="CT699" s="26"/>
      <c r="CU699" s="26"/>
      <c r="CV699" s="26"/>
      <c r="CW699" s="26"/>
      <c r="CX699" s="26"/>
      <c r="CY699" s="26"/>
      <c r="CZ699" s="26"/>
      <c r="DA699" s="26"/>
      <c r="DB699" s="26"/>
      <c r="DC699" s="26"/>
      <c r="DD699" s="26"/>
    </row>
    <row r="700">
      <c r="A700" s="48"/>
      <c r="B700" s="38"/>
      <c r="C700" s="38"/>
      <c r="D700" s="38"/>
      <c r="E700" s="20"/>
      <c r="F700" s="26"/>
      <c r="G700" s="26"/>
      <c r="H700" s="25"/>
      <c r="I700" s="25"/>
      <c r="J700" s="26"/>
      <c r="K700" s="26"/>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c r="BR700" s="26"/>
      <c r="BS700" s="26"/>
      <c r="BT700" s="26"/>
      <c r="BU700" s="26"/>
      <c r="BV700" s="26"/>
      <c r="BW700" s="26"/>
      <c r="BX700" s="26"/>
      <c r="BY700" s="26"/>
      <c r="BZ700" s="26"/>
      <c r="CA700" s="26"/>
      <c r="CB700" s="26"/>
      <c r="CC700" s="26"/>
      <c r="CD700" s="26"/>
      <c r="CE700" s="26"/>
      <c r="CF700" s="26"/>
      <c r="CG700" s="26"/>
      <c r="CH700" s="26"/>
      <c r="CI700" s="26"/>
      <c r="CJ700" s="26"/>
      <c r="CK700" s="26"/>
      <c r="CL700" s="26"/>
      <c r="CM700" s="26"/>
      <c r="CN700" s="26"/>
      <c r="CO700" s="26"/>
      <c r="CP700" s="26"/>
      <c r="CQ700" s="26"/>
      <c r="CR700" s="26"/>
      <c r="CS700" s="26"/>
      <c r="CT700" s="26"/>
      <c r="CU700" s="26"/>
      <c r="CV700" s="26"/>
      <c r="CW700" s="26"/>
      <c r="CX700" s="26"/>
      <c r="CY700" s="26"/>
      <c r="CZ700" s="26"/>
      <c r="DA700" s="26"/>
      <c r="DB700" s="26"/>
      <c r="DC700" s="26"/>
      <c r="DD700" s="26"/>
    </row>
    <row r="701">
      <c r="A701" s="48"/>
      <c r="B701" s="38"/>
      <c r="C701" s="20"/>
      <c r="D701" s="20"/>
      <c r="E701" s="38"/>
      <c r="F701" s="26"/>
      <c r="G701" s="26"/>
      <c r="H701" s="25"/>
      <c r="I701" s="25"/>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c r="BR701" s="26"/>
      <c r="BS701" s="26"/>
      <c r="BT701" s="26"/>
      <c r="BU701" s="26"/>
      <c r="BV701" s="26"/>
      <c r="BW701" s="26"/>
      <c r="BX701" s="26"/>
      <c r="BY701" s="26"/>
      <c r="BZ701" s="26"/>
      <c r="CA701" s="26"/>
      <c r="CB701" s="26"/>
      <c r="CC701" s="26"/>
      <c r="CD701" s="26"/>
      <c r="CE701" s="26"/>
      <c r="CF701" s="26"/>
      <c r="CG701" s="26"/>
      <c r="CH701" s="26"/>
      <c r="CI701" s="26"/>
      <c r="CJ701" s="26"/>
      <c r="CK701" s="26"/>
      <c r="CL701" s="26"/>
      <c r="CM701" s="26"/>
      <c r="CN701" s="26"/>
      <c r="CO701" s="26"/>
      <c r="CP701" s="26"/>
      <c r="CQ701" s="26"/>
      <c r="CR701" s="26"/>
      <c r="CS701" s="26"/>
      <c r="CT701" s="26"/>
      <c r="CU701" s="26"/>
      <c r="CV701" s="26"/>
      <c r="CW701" s="26"/>
      <c r="CX701" s="26"/>
      <c r="CY701" s="26"/>
      <c r="CZ701" s="26"/>
      <c r="DA701" s="26"/>
      <c r="DB701" s="26"/>
      <c r="DC701" s="26"/>
      <c r="DD701" s="26"/>
    </row>
    <row r="702">
      <c r="A702" s="48"/>
      <c r="B702" s="38"/>
      <c r="C702" s="20"/>
      <c r="D702" s="20"/>
      <c r="E702" s="38"/>
      <c r="F702" s="26"/>
      <c r="G702" s="26"/>
      <c r="H702" s="25"/>
      <c r="I702" s="25"/>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c r="BL702" s="26"/>
      <c r="BM702" s="26"/>
      <c r="BN702" s="26"/>
      <c r="BO702" s="26"/>
      <c r="BP702" s="26"/>
      <c r="BQ702" s="26"/>
      <c r="BR702" s="26"/>
      <c r="BS702" s="26"/>
      <c r="BT702" s="26"/>
      <c r="BU702" s="26"/>
      <c r="BV702" s="26"/>
      <c r="BW702" s="26"/>
      <c r="BX702" s="26"/>
      <c r="BY702" s="26"/>
      <c r="BZ702" s="26"/>
      <c r="CA702" s="26"/>
      <c r="CB702" s="26"/>
      <c r="CC702" s="26"/>
      <c r="CD702" s="26"/>
      <c r="CE702" s="26"/>
      <c r="CF702" s="26"/>
      <c r="CG702" s="26"/>
      <c r="CH702" s="26"/>
      <c r="CI702" s="26"/>
      <c r="CJ702" s="26"/>
      <c r="CK702" s="26"/>
      <c r="CL702" s="26"/>
      <c r="CM702" s="26"/>
      <c r="CN702" s="26"/>
      <c r="CO702" s="26"/>
      <c r="CP702" s="26"/>
      <c r="CQ702" s="26"/>
      <c r="CR702" s="26"/>
      <c r="CS702" s="26"/>
      <c r="CT702" s="26"/>
      <c r="CU702" s="26"/>
      <c r="CV702" s="26"/>
      <c r="CW702" s="26"/>
      <c r="CX702" s="26"/>
      <c r="CY702" s="26"/>
      <c r="CZ702" s="26"/>
      <c r="DA702" s="26"/>
      <c r="DB702" s="26"/>
      <c r="DC702" s="26"/>
      <c r="DD702" s="26"/>
    </row>
    <row r="703">
      <c r="A703" s="48"/>
      <c r="B703" s="38"/>
      <c r="C703" s="20"/>
      <c r="D703" s="20"/>
      <c r="E703" s="38"/>
      <c r="F703" s="26"/>
      <c r="G703" s="26"/>
      <c r="H703" s="25"/>
      <c r="I703" s="25"/>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c r="BL703" s="26"/>
      <c r="BM703" s="26"/>
      <c r="BN703" s="26"/>
      <c r="BO703" s="26"/>
      <c r="BP703" s="26"/>
      <c r="BQ703" s="26"/>
      <c r="BR703" s="26"/>
      <c r="BS703" s="26"/>
      <c r="BT703" s="26"/>
      <c r="BU703" s="26"/>
      <c r="BV703" s="26"/>
      <c r="BW703" s="26"/>
      <c r="BX703" s="26"/>
      <c r="BY703" s="26"/>
      <c r="BZ703" s="26"/>
      <c r="CA703" s="26"/>
      <c r="CB703" s="26"/>
      <c r="CC703" s="26"/>
      <c r="CD703" s="26"/>
      <c r="CE703" s="26"/>
      <c r="CF703" s="26"/>
      <c r="CG703" s="26"/>
      <c r="CH703" s="26"/>
      <c r="CI703" s="26"/>
      <c r="CJ703" s="26"/>
      <c r="CK703" s="26"/>
      <c r="CL703" s="26"/>
      <c r="CM703" s="26"/>
      <c r="CN703" s="26"/>
      <c r="CO703" s="26"/>
      <c r="CP703" s="26"/>
      <c r="CQ703" s="26"/>
      <c r="CR703" s="26"/>
      <c r="CS703" s="26"/>
      <c r="CT703" s="26"/>
      <c r="CU703" s="26"/>
      <c r="CV703" s="26"/>
      <c r="CW703" s="26"/>
      <c r="CX703" s="26"/>
      <c r="CY703" s="26"/>
      <c r="CZ703" s="26"/>
      <c r="DA703" s="26"/>
      <c r="DB703" s="26"/>
      <c r="DC703" s="26"/>
      <c r="DD703" s="26"/>
    </row>
    <row r="704">
      <c r="A704" s="48"/>
      <c r="B704" s="38"/>
      <c r="C704" s="20"/>
      <c r="D704" s="20"/>
      <c r="E704" s="38"/>
      <c r="F704" s="26"/>
      <c r="G704" s="26"/>
      <c r="H704" s="25"/>
      <c r="I704" s="25"/>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c r="BL704" s="26"/>
      <c r="BM704" s="26"/>
      <c r="BN704" s="26"/>
      <c r="BO704" s="26"/>
      <c r="BP704" s="26"/>
      <c r="BQ704" s="26"/>
      <c r="BR704" s="26"/>
      <c r="BS704" s="26"/>
      <c r="BT704" s="26"/>
      <c r="BU704" s="26"/>
      <c r="BV704" s="26"/>
      <c r="BW704" s="26"/>
      <c r="BX704" s="26"/>
      <c r="BY704" s="26"/>
      <c r="BZ704" s="26"/>
      <c r="CA704" s="26"/>
      <c r="CB704" s="26"/>
      <c r="CC704" s="26"/>
      <c r="CD704" s="26"/>
      <c r="CE704" s="26"/>
      <c r="CF704" s="26"/>
      <c r="CG704" s="26"/>
      <c r="CH704" s="26"/>
      <c r="CI704" s="26"/>
      <c r="CJ704" s="26"/>
      <c r="CK704" s="26"/>
      <c r="CL704" s="26"/>
      <c r="CM704" s="26"/>
      <c r="CN704" s="26"/>
      <c r="CO704" s="26"/>
      <c r="CP704" s="26"/>
      <c r="CQ704" s="26"/>
      <c r="CR704" s="26"/>
      <c r="CS704" s="26"/>
      <c r="CT704" s="26"/>
      <c r="CU704" s="26"/>
      <c r="CV704" s="26"/>
      <c r="CW704" s="26"/>
      <c r="CX704" s="26"/>
      <c r="CY704" s="26"/>
      <c r="CZ704" s="26"/>
      <c r="DA704" s="26"/>
      <c r="DB704" s="26"/>
      <c r="DC704" s="26"/>
      <c r="DD704" s="26"/>
    </row>
    <row r="705">
      <c r="A705" s="48"/>
      <c r="B705" s="38"/>
      <c r="C705" s="20"/>
      <c r="D705" s="20"/>
      <c r="E705" s="38"/>
      <c r="F705" s="26"/>
      <c r="G705" s="26"/>
      <c r="H705" s="25"/>
      <c r="I705" s="25"/>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c r="BL705" s="26"/>
      <c r="BM705" s="26"/>
      <c r="BN705" s="26"/>
      <c r="BO705" s="26"/>
      <c r="BP705" s="26"/>
      <c r="BQ705" s="26"/>
      <c r="BR705" s="26"/>
      <c r="BS705" s="26"/>
      <c r="BT705" s="26"/>
      <c r="BU705" s="26"/>
      <c r="BV705" s="26"/>
      <c r="BW705" s="26"/>
      <c r="BX705" s="26"/>
      <c r="BY705" s="26"/>
      <c r="BZ705" s="26"/>
      <c r="CA705" s="26"/>
      <c r="CB705" s="26"/>
      <c r="CC705" s="26"/>
      <c r="CD705" s="26"/>
      <c r="CE705" s="26"/>
      <c r="CF705" s="26"/>
      <c r="CG705" s="26"/>
      <c r="CH705" s="26"/>
      <c r="CI705" s="26"/>
      <c r="CJ705" s="26"/>
      <c r="CK705" s="26"/>
      <c r="CL705" s="26"/>
      <c r="CM705" s="26"/>
      <c r="CN705" s="26"/>
      <c r="CO705" s="26"/>
      <c r="CP705" s="26"/>
      <c r="CQ705" s="26"/>
      <c r="CR705" s="26"/>
      <c r="CS705" s="26"/>
      <c r="CT705" s="26"/>
      <c r="CU705" s="26"/>
      <c r="CV705" s="26"/>
      <c r="CW705" s="26"/>
      <c r="CX705" s="26"/>
      <c r="CY705" s="26"/>
      <c r="CZ705" s="26"/>
      <c r="DA705" s="26"/>
      <c r="DB705" s="26"/>
      <c r="DC705" s="26"/>
      <c r="DD705" s="26"/>
    </row>
    <row r="706">
      <c r="A706" s="48"/>
      <c r="B706" s="38"/>
      <c r="C706" s="20"/>
      <c r="D706" s="20"/>
      <c r="E706" s="20"/>
      <c r="F706" s="26"/>
      <c r="G706" s="26"/>
      <c r="H706" s="25"/>
      <c r="I706" s="25"/>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c r="BL706" s="26"/>
      <c r="BM706" s="26"/>
      <c r="BN706" s="26"/>
      <c r="BO706" s="26"/>
      <c r="BP706" s="26"/>
      <c r="BQ706" s="26"/>
      <c r="BR706" s="26"/>
      <c r="BS706" s="26"/>
      <c r="BT706" s="26"/>
      <c r="BU706" s="26"/>
      <c r="BV706" s="26"/>
      <c r="BW706" s="26"/>
      <c r="BX706" s="26"/>
      <c r="BY706" s="26"/>
      <c r="BZ706" s="26"/>
      <c r="CA706" s="26"/>
      <c r="CB706" s="26"/>
      <c r="CC706" s="26"/>
      <c r="CD706" s="26"/>
      <c r="CE706" s="26"/>
      <c r="CF706" s="26"/>
      <c r="CG706" s="26"/>
      <c r="CH706" s="26"/>
      <c r="CI706" s="26"/>
      <c r="CJ706" s="26"/>
      <c r="CK706" s="26"/>
      <c r="CL706" s="26"/>
      <c r="CM706" s="26"/>
      <c r="CN706" s="26"/>
      <c r="CO706" s="26"/>
      <c r="CP706" s="26"/>
      <c r="CQ706" s="26"/>
      <c r="CR706" s="26"/>
      <c r="CS706" s="26"/>
      <c r="CT706" s="26"/>
      <c r="CU706" s="26"/>
      <c r="CV706" s="26"/>
      <c r="CW706" s="26"/>
      <c r="CX706" s="26"/>
      <c r="CY706" s="26"/>
      <c r="CZ706" s="26"/>
      <c r="DA706" s="26"/>
      <c r="DB706" s="26"/>
      <c r="DC706" s="26"/>
      <c r="DD706" s="26"/>
    </row>
    <row r="707">
      <c r="A707" s="48"/>
      <c r="B707" s="38"/>
      <c r="C707" s="20"/>
      <c r="D707" s="20"/>
      <c r="E707" s="38"/>
      <c r="F707" s="26"/>
      <c r="G707" s="26"/>
      <c r="H707" s="25"/>
      <c r="I707" s="25"/>
      <c r="J707" s="26"/>
      <c r="K707" s="26"/>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c r="BL707" s="26"/>
      <c r="BM707" s="26"/>
      <c r="BN707" s="26"/>
      <c r="BO707" s="26"/>
      <c r="BP707" s="26"/>
      <c r="BQ707" s="26"/>
      <c r="BR707" s="26"/>
      <c r="BS707" s="26"/>
      <c r="BT707" s="26"/>
      <c r="BU707" s="26"/>
      <c r="BV707" s="26"/>
      <c r="BW707" s="26"/>
      <c r="BX707" s="26"/>
      <c r="BY707" s="26"/>
      <c r="BZ707" s="26"/>
      <c r="CA707" s="26"/>
      <c r="CB707" s="26"/>
      <c r="CC707" s="26"/>
      <c r="CD707" s="26"/>
      <c r="CE707" s="26"/>
      <c r="CF707" s="26"/>
      <c r="CG707" s="26"/>
      <c r="CH707" s="26"/>
      <c r="CI707" s="26"/>
      <c r="CJ707" s="26"/>
      <c r="CK707" s="26"/>
      <c r="CL707" s="26"/>
      <c r="CM707" s="26"/>
      <c r="CN707" s="26"/>
      <c r="CO707" s="26"/>
      <c r="CP707" s="26"/>
      <c r="CQ707" s="26"/>
      <c r="CR707" s="26"/>
      <c r="CS707" s="26"/>
      <c r="CT707" s="26"/>
      <c r="CU707" s="26"/>
      <c r="CV707" s="26"/>
      <c r="CW707" s="26"/>
      <c r="CX707" s="26"/>
      <c r="CY707" s="26"/>
      <c r="CZ707" s="26"/>
      <c r="DA707" s="26"/>
      <c r="DB707" s="26"/>
      <c r="DC707" s="26"/>
      <c r="DD707" s="26"/>
    </row>
    <row r="708">
      <c r="A708" s="48"/>
      <c r="B708" s="38"/>
      <c r="C708" s="20"/>
      <c r="D708" s="20"/>
      <c r="E708" s="20"/>
      <c r="F708" s="26"/>
      <c r="G708" s="26"/>
      <c r="H708" s="25"/>
      <c r="I708" s="25"/>
      <c r="J708" s="26"/>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c r="BL708" s="26"/>
      <c r="BM708" s="26"/>
      <c r="BN708" s="26"/>
      <c r="BO708" s="26"/>
      <c r="BP708" s="26"/>
      <c r="BQ708" s="26"/>
      <c r="BR708" s="26"/>
      <c r="BS708" s="26"/>
      <c r="BT708" s="26"/>
      <c r="BU708" s="26"/>
      <c r="BV708" s="26"/>
      <c r="BW708" s="26"/>
      <c r="BX708" s="26"/>
      <c r="BY708" s="26"/>
      <c r="BZ708" s="26"/>
      <c r="CA708" s="26"/>
      <c r="CB708" s="26"/>
      <c r="CC708" s="26"/>
      <c r="CD708" s="26"/>
      <c r="CE708" s="26"/>
      <c r="CF708" s="26"/>
      <c r="CG708" s="26"/>
      <c r="CH708" s="26"/>
      <c r="CI708" s="26"/>
      <c r="CJ708" s="26"/>
      <c r="CK708" s="26"/>
      <c r="CL708" s="26"/>
      <c r="CM708" s="26"/>
      <c r="CN708" s="26"/>
      <c r="CO708" s="26"/>
      <c r="CP708" s="26"/>
      <c r="CQ708" s="26"/>
      <c r="CR708" s="26"/>
      <c r="CS708" s="26"/>
      <c r="CT708" s="26"/>
      <c r="CU708" s="26"/>
      <c r="CV708" s="26"/>
      <c r="CW708" s="26"/>
      <c r="CX708" s="26"/>
      <c r="CY708" s="26"/>
      <c r="CZ708" s="26"/>
      <c r="DA708" s="26"/>
      <c r="DB708" s="26"/>
      <c r="DC708" s="26"/>
      <c r="DD708" s="26"/>
    </row>
    <row r="709">
      <c r="A709" s="48"/>
      <c r="B709" s="38"/>
      <c r="C709" s="20"/>
      <c r="D709" s="20"/>
      <c r="E709" s="38"/>
      <c r="F709" s="26"/>
      <c r="G709" s="26"/>
      <c r="H709" s="25"/>
      <c r="I709" s="25"/>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c r="BL709" s="26"/>
      <c r="BM709" s="26"/>
      <c r="BN709" s="26"/>
      <c r="BO709" s="26"/>
      <c r="BP709" s="26"/>
      <c r="BQ709" s="26"/>
      <c r="BR709" s="26"/>
      <c r="BS709" s="26"/>
      <c r="BT709" s="26"/>
      <c r="BU709" s="26"/>
      <c r="BV709" s="26"/>
      <c r="BW709" s="26"/>
      <c r="BX709" s="26"/>
      <c r="BY709" s="26"/>
      <c r="BZ709" s="26"/>
      <c r="CA709" s="26"/>
      <c r="CB709" s="26"/>
      <c r="CC709" s="26"/>
      <c r="CD709" s="26"/>
      <c r="CE709" s="26"/>
      <c r="CF709" s="26"/>
      <c r="CG709" s="26"/>
      <c r="CH709" s="26"/>
      <c r="CI709" s="26"/>
      <c r="CJ709" s="26"/>
      <c r="CK709" s="26"/>
      <c r="CL709" s="26"/>
      <c r="CM709" s="26"/>
      <c r="CN709" s="26"/>
      <c r="CO709" s="26"/>
      <c r="CP709" s="26"/>
      <c r="CQ709" s="26"/>
      <c r="CR709" s="26"/>
      <c r="CS709" s="26"/>
      <c r="CT709" s="26"/>
      <c r="CU709" s="26"/>
      <c r="CV709" s="26"/>
      <c r="CW709" s="26"/>
      <c r="CX709" s="26"/>
      <c r="CY709" s="26"/>
      <c r="CZ709" s="26"/>
      <c r="DA709" s="26"/>
      <c r="DB709" s="26"/>
      <c r="DC709" s="26"/>
      <c r="DD709" s="26"/>
    </row>
    <row r="710" ht="24.75" customHeight="1">
      <c r="A710" s="48"/>
      <c r="B710" s="38"/>
      <c r="C710" s="20"/>
      <c r="D710" s="20"/>
      <c r="E710" s="20"/>
      <c r="F710" s="26"/>
      <c r="G710" s="26"/>
      <c r="H710" s="25"/>
      <c r="I710" s="25"/>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c r="BL710" s="26"/>
      <c r="BM710" s="26"/>
      <c r="BN710" s="26"/>
      <c r="BO710" s="26"/>
      <c r="BP710" s="26"/>
      <c r="BQ710" s="26"/>
      <c r="BR710" s="26"/>
      <c r="BS710" s="26"/>
      <c r="BT710" s="26"/>
      <c r="BU710" s="26"/>
      <c r="BV710" s="26"/>
      <c r="BW710" s="26"/>
      <c r="BX710" s="26"/>
      <c r="BY710" s="26"/>
      <c r="BZ710" s="26"/>
      <c r="CA710" s="26"/>
      <c r="CB710" s="26"/>
      <c r="CC710" s="26"/>
      <c r="CD710" s="26"/>
      <c r="CE710" s="26"/>
      <c r="CF710" s="26"/>
      <c r="CG710" s="26"/>
      <c r="CH710" s="26"/>
      <c r="CI710" s="26"/>
      <c r="CJ710" s="26"/>
      <c r="CK710" s="26"/>
      <c r="CL710" s="26"/>
      <c r="CM710" s="26"/>
      <c r="CN710" s="26"/>
      <c r="CO710" s="26"/>
      <c r="CP710" s="26"/>
      <c r="CQ710" s="26"/>
      <c r="CR710" s="26"/>
      <c r="CS710" s="26"/>
      <c r="CT710" s="26"/>
      <c r="CU710" s="26"/>
      <c r="CV710" s="26"/>
      <c r="CW710" s="26"/>
      <c r="CX710" s="26"/>
      <c r="CY710" s="26"/>
      <c r="CZ710" s="26"/>
      <c r="DA710" s="26"/>
      <c r="DB710" s="26"/>
      <c r="DC710" s="26"/>
      <c r="DD710" s="26"/>
    </row>
    <row r="711" ht="22.5" customHeight="1">
      <c r="A711" s="48"/>
      <c r="B711" s="38"/>
      <c r="C711" s="20"/>
      <c r="D711" s="20"/>
      <c r="E711" s="20"/>
      <c r="F711" s="26"/>
      <c r="G711" s="26"/>
      <c r="H711" s="25"/>
      <c r="I711" s="25"/>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c r="BL711" s="26"/>
      <c r="BM711" s="26"/>
      <c r="BN711" s="26"/>
      <c r="BO711" s="26"/>
      <c r="BP711" s="26"/>
      <c r="BQ711" s="26"/>
      <c r="BR711" s="26"/>
      <c r="BS711" s="26"/>
      <c r="BT711" s="26"/>
      <c r="BU711" s="26"/>
      <c r="BV711" s="26"/>
      <c r="BW711" s="26"/>
      <c r="BX711" s="26"/>
      <c r="BY711" s="26"/>
      <c r="BZ711" s="26"/>
      <c r="CA711" s="26"/>
      <c r="CB711" s="26"/>
      <c r="CC711" s="26"/>
      <c r="CD711" s="26"/>
      <c r="CE711" s="26"/>
      <c r="CF711" s="26"/>
      <c r="CG711" s="26"/>
      <c r="CH711" s="26"/>
      <c r="CI711" s="26"/>
      <c r="CJ711" s="26"/>
      <c r="CK711" s="26"/>
      <c r="CL711" s="26"/>
      <c r="CM711" s="26"/>
      <c r="CN711" s="26"/>
      <c r="CO711" s="26"/>
      <c r="CP711" s="26"/>
      <c r="CQ711" s="26"/>
      <c r="CR711" s="26"/>
      <c r="CS711" s="26"/>
      <c r="CT711" s="26"/>
      <c r="CU711" s="26"/>
      <c r="CV711" s="26"/>
      <c r="CW711" s="26"/>
      <c r="CX711" s="26"/>
      <c r="CY711" s="26"/>
      <c r="CZ711" s="26"/>
      <c r="DA711" s="26"/>
      <c r="DB711" s="26"/>
      <c r="DC711" s="26"/>
      <c r="DD711" s="26"/>
    </row>
    <row r="712">
      <c r="A712" s="48"/>
      <c r="B712" s="38"/>
      <c r="C712" s="20"/>
      <c r="D712" s="20"/>
      <c r="E712" s="38"/>
      <c r="F712" s="26"/>
      <c r="G712" s="26"/>
      <c r="H712" s="25"/>
      <c r="I712" s="25"/>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c r="BL712" s="26"/>
      <c r="BM712" s="26"/>
      <c r="BN712" s="26"/>
      <c r="BO712" s="26"/>
      <c r="BP712" s="26"/>
      <c r="BQ712" s="26"/>
      <c r="BR712" s="26"/>
      <c r="BS712" s="26"/>
      <c r="BT712" s="26"/>
      <c r="BU712" s="26"/>
      <c r="BV712" s="26"/>
      <c r="BW712" s="26"/>
      <c r="BX712" s="26"/>
      <c r="BY712" s="26"/>
      <c r="BZ712" s="26"/>
      <c r="CA712" s="26"/>
      <c r="CB712" s="26"/>
      <c r="CC712" s="26"/>
      <c r="CD712" s="26"/>
      <c r="CE712" s="26"/>
      <c r="CF712" s="26"/>
      <c r="CG712" s="26"/>
      <c r="CH712" s="26"/>
      <c r="CI712" s="26"/>
      <c r="CJ712" s="26"/>
      <c r="CK712" s="26"/>
      <c r="CL712" s="26"/>
      <c r="CM712" s="26"/>
      <c r="CN712" s="26"/>
      <c r="CO712" s="26"/>
      <c r="CP712" s="26"/>
      <c r="CQ712" s="26"/>
      <c r="CR712" s="26"/>
      <c r="CS712" s="26"/>
      <c r="CT712" s="26"/>
      <c r="CU712" s="26"/>
      <c r="CV712" s="26"/>
      <c r="CW712" s="26"/>
      <c r="CX712" s="26"/>
      <c r="CY712" s="26"/>
      <c r="CZ712" s="26"/>
      <c r="DA712" s="26"/>
      <c r="DB712" s="26"/>
      <c r="DC712" s="26"/>
      <c r="DD712" s="26"/>
    </row>
    <row r="713">
      <c r="A713" s="48"/>
      <c r="B713" s="38"/>
      <c r="C713" s="20"/>
      <c r="D713" s="20"/>
      <c r="E713" s="38"/>
      <c r="F713" s="26"/>
      <c r="G713" s="26"/>
      <c r="H713" s="25"/>
      <c r="I713" s="25"/>
      <c r="J713" s="26"/>
      <c r="K713" s="26"/>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c r="BL713" s="26"/>
      <c r="BM713" s="26"/>
      <c r="BN713" s="26"/>
      <c r="BO713" s="26"/>
      <c r="BP713" s="26"/>
      <c r="BQ713" s="26"/>
      <c r="BR713" s="26"/>
      <c r="BS713" s="26"/>
      <c r="BT713" s="26"/>
      <c r="BU713" s="26"/>
      <c r="BV713" s="26"/>
      <c r="BW713" s="26"/>
      <c r="BX713" s="26"/>
      <c r="BY713" s="26"/>
      <c r="BZ713" s="26"/>
      <c r="CA713" s="26"/>
      <c r="CB713" s="26"/>
      <c r="CC713" s="26"/>
      <c r="CD713" s="26"/>
      <c r="CE713" s="26"/>
      <c r="CF713" s="26"/>
      <c r="CG713" s="26"/>
      <c r="CH713" s="26"/>
      <c r="CI713" s="26"/>
      <c r="CJ713" s="26"/>
      <c r="CK713" s="26"/>
      <c r="CL713" s="26"/>
      <c r="CM713" s="26"/>
      <c r="CN713" s="26"/>
      <c r="CO713" s="26"/>
      <c r="CP713" s="26"/>
      <c r="CQ713" s="26"/>
      <c r="CR713" s="26"/>
      <c r="CS713" s="26"/>
      <c r="CT713" s="26"/>
      <c r="CU713" s="26"/>
      <c r="CV713" s="26"/>
      <c r="CW713" s="26"/>
      <c r="CX713" s="26"/>
      <c r="CY713" s="26"/>
      <c r="CZ713" s="26"/>
      <c r="DA713" s="26"/>
      <c r="DB713" s="26"/>
      <c r="DC713" s="26"/>
      <c r="DD713" s="26"/>
    </row>
    <row r="714">
      <c r="A714" s="48"/>
      <c r="B714" s="38"/>
      <c r="C714" s="20"/>
      <c r="D714" s="20"/>
      <c r="E714" s="38"/>
      <c r="F714" s="26"/>
      <c r="G714" s="26"/>
      <c r="H714" s="25"/>
      <c r="I714" s="25"/>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26"/>
      <c r="AS714" s="26"/>
      <c r="AT714" s="26"/>
      <c r="AU714" s="26"/>
      <c r="AV714" s="26"/>
      <c r="AW714" s="26"/>
      <c r="AX714" s="26"/>
      <c r="AY714" s="26"/>
      <c r="AZ714" s="26"/>
      <c r="BA714" s="26"/>
      <c r="BB714" s="26"/>
      <c r="BC714" s="26"/>
      <c r="BD714" s="26"/>
      <c r="BE714" s="26"/>
      <c r="BF714" s="26"/>
      <c r="BG714" s="26"/>
      <c r="BH714" s="26"/>
      <c r="BI714" s="26"/>
      <c r="BJ714" s="26"/>
      <c r="BK714" s="26"/>
      <c r="BL714" s="26"/>
      <c r="BM714" s="26"/>
      <c r="BN714" s="26"/>
      <c r="BO714" s="26"/>
      <c r="BP714" s="26"/>
      <c r="BQ714" s="26"/>
      <c r="BR714" s="26"/>
      <c r="BS714" s="26"/>
      <c r="BT714" s="26"/>
      <c r="BU714" s="26"/>
      <c r="BV714" s="26"/>
      <c r="BW714" s="26"/>
      <c r="BX714" s="26"/>
      <c r="BY714" s="26"/>
      <c r="BZ714" s="26"/>
      <c r="CA714" s="26"/>
      <c r="CB714" s="26"/>
      <c r="CC714" s="26"/>
      <c r="CD714" s="26"/>
      <c r="CE714" s="26"/>
      <c r="CF714" s="26"/>
      <c r="CG714" s="26"/>
      <c r="CH714" s="26"/>
      <c r="CI714" s="26"/>
      <c r="CJ714" s="26"/>
      <c r="CK714" s="26"/>
      <c r="CL714" s="26"/>
      <c r="CM714" s="26"/>
      <c r="CN714" s="26"/>
      <c r="CO714" s="26"/>
      <c r="CP714" s="26"/>
      <c r="CQ714" s="26"/>
      <c r="CR714" s="26"/>
      <c r="CS714" s="26"/>
      <c r="CT714" s="26"/>
      <c r="CU714" s="26"/>
      <c r="CV714" s="26"/>
      <c r="CW714" s="26"/>
      <c r="CX714" s="26"/>
      <c r="CY714" s="26"/>
      <c r="CZ714" s="26"/>
      <c r="DA714" s="26"/>
      <c r="DB714" s="26"/>
      <c r="DC714" s="26"/>
      <c r="DD714" s="26"/>
    </row>
    <row r="715">
      <c r="A715" s="48"/>
      <c r="B715" s="38"/>
      <c r="C715" s="20"/>
      <c r="D715" s="20"/>
      <c r="E715" s="38"/>
      <c r="F715" s="26"/>
      <c r="G715" s="26"/>
      <c r="H715" s="25"/>
      <c r="I715" s="25"/>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c r="BL715" s="26"/>
      <c r="BM715" s="26"/>
      <c r="BN715" s="26"/>
      <c r="BO715" s="26"/>
      <c r="BP715" s="26"/>
      <c r="BQ715" s="26"/>
      <c r="BR715" s="26"/>
      <c r="BS715" s="26"/>
      <c r="BT715" s="26"/>
      <c r="BU715" s="26"/>
      <c r="BV715" s="26"/>
      <c r="BW715" s="26"/>
      <c r="BX715" s="26"/>
      <c r="BY715" s="26"/>
      <c r="BZ715" s="26"/>
      <c r="CA715" s="26"/>
      <c r="CB715" s="26"/>
      <c r="CC715" s="26"/>
      <c r="CD715" s="26"/>
      <c r="CE715" s="26"/>
      <c r="CF715" s="26"/>
      <c r="CG715" s="26"/>
      <c r="CH715" s="26"/>
      <c r="CI715" s="26"/>
      <c r="CJ715" s="26"/>
      <c r="CK715" s="26"/>
      <c r="CL715" s="26"/>
      <c r="CM715" s="26"/>
      <c r="CN715" s="26"/>
      <c r="CO715" s="26"/>
      <c r="CP715" s="26"/>
      <c r="CQ715" s="26"/>
      <c r="CR715" s="26"/>
      <c r="CS715" s="26"/>
      <c r="CT715" s="26"/>
      <c r="CU715" s="26"/>
      <c r="CV715" s="26"/>
      <c r="CW715" s="26"/>
      <c r="CX715" s="26"/>
      <c r="CY715" s="26"/>
      <c r="CZ715" s="26"/>
      <c r="DA715" s="26"/>
      <c r="DB715" s="26"/>
      <c r="DC715" s="26"/>
      <c r="DD715" s="26"/>
    </row>
    <row r="716">
      <c r="A716" s="48"/>
      <c r="B716" s="38"/>
      <c r="C716" s="20"/>
      <c r="D716" s="20"/>
      <c r="E716" s="38"/>
      <c r="F716" s="26"/>
      <c r="G716" s="26"/>
      <c r="H716" s="25"/>
      <c r="I716" s="25"/>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26"/>
      <c r="AS716" s="26"/>
      <c r="AT716" s="26"/>
      <c r="AU716" s="26"/>
      <c r="AV716" s="26"/>
      <c r="AW716" s="26"/>
      <c r="AX716" s="26"/>
      <c r="AY716" s="26"/>
      <c r="AZ716" s="26"/>
      <c r="BA716" s="26"/>
      <c r="BB716" s="26"/>
      <c r="BC716" s="26"/>
      <c r="BD716" s="26"/>
      <c r="BE716" s="26"/>
      <c r="BF716" s="26"/>
      <c r="BG716" s="26"/>
      <c r="BH716" s="26"/>
      <c r="BI716" s="26"/>
      <c r="BJ716" s="26"/>
      <c r="BK716" s="26"/>
      <c r="BL716" s="26"/>
      <c r="BM716" s="26"/>
      <c r="BN716" s="26"/>
      <c r="BO716" s="26"/>
      <c r="BP716" s="26"/>
      <c r="BQ716" s="26"/>
      <c r="BR716" s="26"/>
      <c r="BS716" s="26"/>
      <c r="BT716" s="26"/>
      <c r="BU716" s="26"/>
      <c r="BV716" s="26"/>
      <c r="BW716" s="26"/>
      <c r="BX716" s="26"/>
      <c r="BY716" s="26"/>
      <c r="BZ716" s="26"/>
      <c r="CA716" s="26"/>
      <c r="CB716" s="26"/>
      <c r="CC716" s="26"/>
      <c r="CD716" s="26"/>
      <c r="CE716" s="26"/>
      <c r="CF716" s="26"/>
      <c r="CG716" s="26"/>
      <c r="CH716" s="26"/>
      <c r="CI716" s="26"/>
      <c r="CJ716" s="26"/>
      <c r="CK716" s="26"/>
      <c r="CL716" s="26"/>
      <c r="CM716" s="26"/>
      <c r="CN716" s="26"/>
      <c r="CO716" s="26"/>
      <c r="CP716" s="26"/>
      <c r="CQ716" s="26"/>
      <c r="CR716" s="26"/>
      <c r="CS716" s="26"/>
      <c r="CT716" s="26"/>
      <c r="CU716" s="26"/>
      <c r="CV716" s="26"/>
      <c r="CW716" s="26"/>
      <c r="CX716" s="26"/>
      <c r="CY716" s="26"/>
      <c r="CZ716" s="26"/>
      <c r="DA716" s="26"/>
      <c r="DB716" s="26"/>
      <c r="DC716" s="26"/>
      <c r="DD716" s="26"/>
    </row>
    <row r="717">
      <c r="A717" s="48"/>
      <c r="B717" s="38"/>
      <c r="C717" s="20"/>
      <c r="D717" s="20"/>
      <c r="E717" s="38"/>
      <c r="F717" s="26"/>
      <c r="G717" s="26"/>
      <c r="H717" s="25"/>
      <c r="I717" s="25"/>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c r="BL717" s="26"/>
      <c r="BM717" s="26"/>
      <c r="BN717" s="26"/>
      <c r="BO717" s="26"/>
      <c r="BP717" s="26"/>
      <c r="BQ717" s="26"/>
      <c r="BR717" s="26"/>
      <c r="BS717" s="26"/>
      <c r="BT717" s="26"/>
      <c r="BU717" s="26"/>
      <c r="BV717" s="26"/>
      <c r="BW717" s="26"/>
      <c r="BX717" s="26"/>
      <c r="BY717" s="26"/>
      <c r="BZ717" s="26"/>
      <c r="CA717" s="26"/>
      <c r="CB717" s="26"/>
      <c r="CC717" s="26"/>
      <c r="CD717" s="26"/>
      <c r="CE717" s="26"/>
      <c r="CF717" s="26"/>
      <c r="CG717" s="26"/>
      <c r="CH717" s="26"/>
      <c r="CI717" s="26"/>
      <c r="CJ717" s="26"/>
      <c r="CK717" s="26"/>
      <c r="CL717" s="26"/>
      <c r="CM717" s="26"/>
      <c r="CN717" s="26"/>
      <c r="CO717" s="26"/>
      <c r="CP717" s="26"/>
      <c r="CQ717" s="26"/>
      <c r="CR717" s="26"/>
      <c r="CS717" s="26"/>
      <c r="CT717" s="26"/>
      <c r="CU717" s="26"/>
      <c r="CV717" s="26"/>
      <c r="CW717" s="26"/>
      <c r="CX717" s="26"/>
      <c r="CY717" s="26"/>
      <c r="CZ717" s="26"/>
      <c r="DA717" s="26"/>
      <c r="DB717" s="26"/>
      <c r="DC717" s="26"/>
      <c r="DD717" s="26"/>
    </row>
    <row r="718">
      <c r="A718" s="48"/>
      <c r="B718" s="38"/>
      <c r="C718" s="20"/>
      <c r="D718" s="20"/>
      <c r="E718" s="20"/>
      <c r="F718" s="26"/>
      <c r="G718" s="26"/>
      <c r="H718" s="25"/>
      <c r="I718" s="25"/>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c r="BL718" s="26"/>
      <c r="BM718" s="26"/>
      <c r="BN718" s="26"/>
      <c r="BO718" s="26"/>
      <c r="BP718" s="26"/>
      <c r="BQ718" s="26"/>
      <c r="BR718" s="26"/>
      <c r="BS718" s="26"/>
      <c r="BT718" s="26"/>
      <c r="BU718" s="26"/>
      <c r="BV718" s="26"/>
      <c r="BW718" s="26"/>
      <c r="BX718" s="26"/>
      <c r="BY718" s="26"/>
      <c r="BZ718" s="26"/>
      <c r="CA718" s="26"/>
      <c r="CB718" s="26"/>
      <c r="CC718" s="26"/>
      <c r="CD718" s="26"/>
      <c r="CE718" s="26"/>
      <c r="CF718" s="26"/>
      <c r="CG718" s="26"/>
      <c r="CH718" s="26"/>
      <c r="CI718" s="26"/>
      <c r="CJ718" s="26"/>
      <c r="CK718" s="26"/>
      <c r="CL718" s="26"/>
      <c r="CM718" s="26"/>
      <c r="CN718" s="26"/>
      <c r="CO718" s="26"/>
      <c r="CP718" s="26"/>
      <c r="CQ718" s="26"/>
      <c r="CR718" s="26"/>
      <c r="CS718" s="26"/>
      <c r="CT718" s="26"/>
      <c r="CU718" s="26"/>
      <c r="CV718" s="26"/>
      <c r="CW718" s="26"/>
      <c r="CX718" s="26"/>
      <c r="CY718" s="26"/>
      <c r="CZ718" s="26"/>
      <c r="DA718" s="26"/>
      <c r="DB718" s="26"/>
      <c r="DC718" s="26"/>
      <c r="DD718" s="26"/>
    </row>
    <row r="719" ht="24.75" customHeight="1">
      <c r="A719" s="48"/>
      <c r="B719" s="38"/>
      <c r="C719" s="20"/>
      <c r="D719" s="20"/>
      <c r="E719" s="38"/>
      <c r="F719" s="26"/>
      <c r="G719" s="26"/>
      <c r="H719" s="25"/>
      <c r="I719" s="25"/>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c r="BL719" s="26"/>
      <c r="BM719" s="26"/>
      <c r="BN719" s="26"/>
      <c r="BO719" s="26"/>
      <c r="BP719" s="26"/>
      <c r="BQ719" s="26"/>
      <c r="BR719" s="26"/>
      <c r="BS719" s="26"/>
      <c r="BT719" s="26"/>
      <c r="BU719" s="26"/>
      <c r="BV719" s="26"/>
      <c r="BW719" s="26"/>
      <c r="BX719" s="26"/>
      <c r="BY719" s="26"/>
      <c r="BZ719" s="26"/>
      <c r="CA719" s="26"/>
      <c r="CB719" s="26"/>
      <c r="CC719" s="26"/>
      <c r="CD719" s="26"/>
      <c r="CE719" s="26"/>
      <c r="CF719" s="26"/>
      <c r="CG719" s="26"/>
      <c r="CH719" s="26"/>
      <c r="CI719" s="26"/>
      <c r="CJ719" s="26"/>
      <c r="CK719" s="26"/>
      <c r="CL719" s="26"/>
      <c r="CM719" s="26"/>
      <c r="CN719" s="26"/>
      <c r="CO719" s="26"/>
      <c r="CP719" s="26"/>
      <c r="CQ719" s="26"/>
      <c r="CR719" s="26"/>
      <c r="CS719" s="26"/>
      <c r="CT719" s="26"/>
      <c r="CU719" s="26"/>
      <c r="CV719" s="26"/>
      <c r="CW719" s="26"/>
      <c r="CX719" s="26"/>
      <c r="CY719" s="26"/>
      <c r="CZ719" s="26"/>
      <c r="DA719" s="26"/>
      <c r="DB719" s="26"/>
      <c r="DC719" s="26"/>
      <c r="DD719" s="26"/>
    </row>
    <row r="720" ht="23.25" customHeight="1">
      <c r="A720" s="48"/>
      <c r="B720" s="38"/>
      <c r="C720" s="20"/>
      <c r="D720" s="20"/>
      <c r="E720" s="38"/>
      <c r="F720" s="26"/>
      <c r="G720" s="26"/>
      <c r="H720" s="25"/>
      <c r="I720" s="25"/>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26"/>
      <c r="AS720" s="26"/>
      <c r="AT720" s="26"/>
      <c r="AU720" s="26"/>
      <c r="AV720" s="26"/>
      <c r="AW720" s="26"/>
      <c r="AX720" s="26"/>
      <c r="AY720" s="26"/>
      <c r="AZ720" s="26"/>
      <c r="BA720" s="26"/>
      <c r="BB720" s="26"/>
      <c r="BC720" s="26"/>
      <c r="BD720" s="26"/>
      <c r="BE720" s="26"/>
      <c r="BF720" s="26"/>
      <c r="BG720" s="26"/>
      <c r="BH720" s="26"/>
      <c r="BI720" s="26"/>
      <c r="BJ720" s="26"/>
      <c r="BK720" s="26"/>
      <c r="BL720" s="26"/>
      <c r="BM720" s="26"/>
      <c r="BN720" s="26"/>
      <c r="BO720" s="26"/>
      <c r="BP720" s="26"/>
      <c r="BQ720" s="26"/>
      <c r="BR720" s="26"/>
      <c r="BS720" s="26"/>
      <c r="BT720" s="26"/>
      <c r="BU720" s="26"/>
      <c r="BV720" s="26"/>
      <c r="BW720" s="26"/>
      <c r="BX720" s="26"/>
      <c r="BY720" s="26"/>
      <c r="BZ720" s="26"/>
      <c r="CA720" s="26"/>
      <c r="CB720" s="26"/>
      <c r="CC720" s="26"/>
      <c r="CD720" s="26"/>
      <c r="CE720" s="26"/>
      <c r="CF720" s="26"/>
      <c r="CG720" s="26"/>
      <c r="CH720" s="26"/>
      <c r="CI720" s="26"/>
      <c r="CJ720" s="26"/>
      <c r="CK720" s="26"/>
      <c r="CL720" s="26"/>
      <c r="CM720" s="26"/>
      <c r="CN720" s="26"/>
      <c r="CO720" s="26"/>
      <c r="CP720" s="26"/>
      <c r="CQ720" s="26"/>
      <c r="CR720" s="26"/>
      <c r="CS720" s="26"/>
      <c r="CT720" s="26"/>
      <c r="CU720" s="26"/>
      <c r="CV720" s="26"/>
      <c r="CW720" s="26"/>
      <c r="CX720" s="26"/>
      <c r="CY720" s="26"/>
      <c r="CZ720" s="26"/>
      <c r="DA720" s="26"/>
      <c r="DB720" s="26"/>
      <c r="DC720" s="26"/>
      <c r="DD720" s="26"/>
    </row>
    <row r="721">
      <c r="A721" s="48"/>
      <c r="B721" s="38"/>
      <c r="C721" s="20"/>
      <c r="D721" s="20"/>
      <c r="E721" s="38"/>
      <c r="F721" s="26"/>
      <c r="G721" s="26"/>
      <c r="H721" s="25"/>
      <c r="I721" s="25"/>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c r="BL721" s="26"/>
      <c r="BM721" s="26"/>
      <c r="BN721" s="26"/>
      <c r="BO721" s="26"/>
      <c r="BP721" s="26"/>
      <c r="BQ721" s="26"/>
      <c r="BR721" s="26"/>
      <c r="BS721" s="26"/>
      <c r="BT721" s="26"/>
      <c r="BU721" s="26"/>
      <c r="BV721" s="26"/>
      <c r="BW721" s="26"/>
      <c r="BX721" s="26"/>
      <c r="BY721" s="26"/>
      <c r="BZ721" s="26"/>
      <c r="CA721" s="26"/>
      <c r="CB721" s="26"/>
      <c r="CC721" s="26"/>
      <c r="CD721" s="26"/>
      <c r="CE721" s="26"/>
      <c r="CF721" s="26"/>
      <c r="CG721" s="26"/>
      <c r="CH721" s="26"/>
      <c r="CI721" s="26"/>
      <c r="CJ721" s="26"/>
      <c r="CK721" s="26"/>
      <c r="CL721" s="26"/>
      <c r="CM721" s="26"/>
      <c r="CN721" s="26"/>
      <c r="CO721" s="26"/>
      <c r="CP721" s="26"/>
      <c r="CQ721" s="26"/>
      <c r="CR721" s="26"/>
      <c r="CS721" s="26"/>
      <c r="CT721" s="26"/>
      <c r="CU721" s="26"/>
      <c r="CV721" s="26"/>
      <c r="CW721" s="26"/>
      <c r="CX721" s="26"/>
      <c r="CY721" s="26"/>
      <c r="CZ721" s="26"/>
      <c r="DA721" s="26"/>
      <c r="DB721" s="26"/>
      <c r="DC721" s="26"/>
      <c r="DD721" s="26"/>
    </row>
    <row r="722">
      <c r="A722" s="48"/>
      <c r="B722" s="38"/>
      <c r="C722" s="20"/>
      <c r="D722" s="20"/>
      <c r="E722" s="38"/>
      <c r="F722" s="26"/>
      <c r="G722" s="26"/>
      <c r="H722" s="25"/>
      <c r="I722" s="25"/>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26"/>
      <c r="AS722" s="26"/>
      <c r="AT722" s="26"/>
      <c r="AU722" s="26"/>
      <c r="AV722" s="26"/>
      <c r="AW722" s="26"/>
      <c r="AX722" s="26"/>
      <c r="AY722" s="26"/>
      <c r="AZ722" s="26"/>
      <c r="BA722" s="26"/>
      <c r="BB722" s="26"/>
      <c r="BC722" s="26"/>
      <c r="BD722" s="26"/>
      <c r="BE722" s="26"/>
      <c r="BF722" s="26"/>
      <c r="BG722" s="26"/>
      <c r="BH722" s="26"/>
      <c r="BI722" s="26"/>
      <c r="BJ722" s="26"/>
      <c r="BK722" s="26"/>
      <c r="BL722" s="26"/>
      <c r="BM722" s="26"/>
      <c r="BN722" s="26"/>
      <c r="BO722" s="26"/>
      <c r="BP722" s="26"/>
      <c r="BQ722" s="26"/>
      <c r="BR722" s="26"/>
      <c r="BS722" s="26"/>
      <c r="BT722" s="26"/>
      <c r="BU722" s="26"/>
      <c r="BV722" s="26"/>
      <c r="BW722" s="26"/>
      <c r="BX722" s="26"/>
      <c r="BY722" s="26"/>
      <c r="BZ722" s="26"/>
      <c r="CA722" s="26"/>
      <c r="CB722" s="26"/>
      <c r="CC722" s="26"/>
      <c r="CD722" s="26"/>
      <c r="CE722" s="26"/>
      <c r="CF722" s="26"/>
      <c r="CG722" s="26"/>
      <c r="CH722" s="26"/>
      <c r="CI722" s="26"/>
      <c r="CJ722" s="26"/>
      <c r="CK722" s="26"/>
      <c r="CL722" s="26"/>
      <c r="CM722" s="26"/>
      <c r="CN722" s="26"/>
      <c r="CO722" s="26"/>
      <c r="CP722" s="26"/>
      <c r="CQ722" s="26"/>
      <c r="CR722" s="26"/>
      <c r="CS722" s="26"/>
      <c r="CT722" s="26"/>
      <c r="CU722" s="26"/>
      <c r="CV722" s="26"/>
      <c r="CW722" s="26"/>
      <c r="CX722" s="26"/>
      <c r="CY722" s="26"/>
      <c r="CZ722" s="26"/>
      <c r="DA722" s="26"/>
      <c r="DB722" s="26"/>
      <c r="DC722" s="26"/>
      <c r="DD722" s="26"/>
    </row>
    <row r="723">
      <c r="A723" s="48"/>
      <c r="B723" s="38"/>
      <c r="C723" s="20"/>
      <c r="D723" s="20"/>
      <c r="E723" s="20"/>
      <c r="F723" s="26"/>
      <c r="G723" s="26"/>
      <c r="H723" s="25"/>
      <c r="I723" s="25"/>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c r="BL723" s="26"/>
      <c r="BM723" s="26"/>
      <c r="BN723" s="26"/>
      <c r="BO723" s="26"/>
      <c r="BP723" s="26"/>
      <c r="BQ723" s="26"/>
      <c r="BR723" s="26"/>
      <c r="BS723" s="26"/>
      <c r="BT723" s="26"/>
      <c r="BU723" s="26"/>
      <c r="BV723" s="26"/>
      <c r="BW723" s="26"/>
      <c r="BX723" s="26"/>
      <c r="BY723" s="26"/>
      <c r="BZ723" s="26"/>
      <c r="CA723" s="26"/>
      <c r="CB723" s="26"/>
      <c r="CC723" s="26"/>
      <c r="CD723" s="26"/>
      <c r="CE723" s="26"/>
      <c r="CF723" s="26"/>
      <c r="CG723" s="26"/>
      <c r="CH723" s="26"/>
      <c r="CI723" s="26"/>
      <c r="CJ723" s="26"/>
      <c r="CK723" s="26"/>
      <c r="CL723" s="26"/>
      <c r="CM723" s="26"/>
      <c r="CN723" s="26"/>
      <c r="CO723" s="26"/>
      <c r="CP723" s="26"/>
      <c r="CQ723" s="26"/>
      <c r="CR723" s="26"/>
      <c r="CS723" s="26"/>
      <c r="CT723" s="26"/>
      <c r="CU723" s="26"/>
      <c r="CV723" s="26"/>
      <c r="CW723" s="26"/>
      <c r="CX723" s="26"/>
      <c r="CY723" s="26"/>
      <c r="CZ723" s="26"/>
      <c r="DA723" s="26"/>
      <c r="DB723" s="26"/>
      <c r="DC723" s="26"/>
      <c r="DD723" s="26"/>
    </row>
    <row r="724">
      <c r="A724" s="48"/>
      <c r="B724" s="38"/>
      <c r="C724" s="20"/>
      <c r="D724" s="20"/>
      <c r="E724" s="38"/>
      <c r="F724" s="26"/>
      <c r="G724" s="26"/>
      <c r="H724" s="25"/>
      <c r="I724" s="25"/>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c r="BL724" s="26"/>
      <c r="BM724" s="26"/>
      <c r="BN724" s="26"/>
      <c r="BO724" s="26"/>
      <c r="BP724" s="26"/>
      <c r="BQ724" s="26"/>
      <c r="BR724" s="26"/>
      <c r="BS724" s="26"/>
      <c r="BT724" s="26"/>
      <c r="BU724" s="26"/>
      <c r="BV724" s="26"/>
      <c r="BW724" s="26"/>
      <c r="BX724" s="26"/>
      <c r="BY724" s="26"/>
      <c r="BZ724" s="26"/>
      <c r="CA724" s="26"/>
      <c r="CB724" s="26"/>
      <c r="CC724" s="26"/>
      <c r="CD724" s="26"/>
      <c r="CE724" s="26"/>
      <c r="CF724" s="26"/>
      <c r="CG724" s="26"/>
      <c r="CH724" s="26"/>
      <c r="CI724" s="26"/>
      <c r="CJ724" s="26"/>
      <c r="CK724" s="26"/>
      <c r="CL724" s="26"/>
      <c r="CM724" s="26"/>
      <c r="CN724" s="26"/>
      <c r="CO724" s="26"/>
      <c r="CP724" s="26"/>
      <c r="CQ724" s="26"/>
      <c r="CR724" s="26"/>
      <c r="CS724" s="26"/>
      <c r="CT724" s="26"/>
      <c r="CU724" s="26"/>
      <c r="CV724" s="26"/>
      <c r="CW724" s="26"/>
      <c r="CX724" s="26"/>
      <c r="CY724" s="26"/>
      <c r="CZ724" s="26"/>
      <c r="DA724" s="26"/>
      <c r="DB724" s="26"/>
      <c r="DC724" s="26"/>
      <c r="DD724" s="26"/>
    </row>
    <row r="725">
      <c r="A725" s="48"/>
      <c r="B725" s="38"/>
      <c r="C725" s="20"/>
      <c r="D725" s="20"/>
      <c r="E725" s="38"/>
      <c r="F725" s="26"/>
      <c r="G725" s="26"/>
      <c r="H725" s="25"/>
      <c r="I725" s="25"/>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c r="BL725" s="26"/>
      <c r="BM725" s="26"/>
      <c r="BN725" s="26"/>
      <c r="BO725" s="26"/>
      <c r="BP725" s="26"/>
      <c r="BQ725" s="26"/>
      <c r="BR725" s="26"/>
      <c r="BS725" s="26"/>
      <c r="BT725" s="26"/>
      <c r="BU725" s="26"/>
      <c r="BV725" s="26"/>
      <c r="BW725" s="26"/>
      <c r="BX725" s="26"/>
      <c r="BY725" s="26"/>
      <c r="BZ725" s="26"/>
      <c r="CA725" s="26"/>
      <c r="CB725" s="26"/>
      <c r="CC725" s="26"/>
      <c r="CD725" s="26"/>
      <c r="CE725" s="26"/>
      <c r="CF725" s="26"/>
      <c r="CG725" s="26"/>
      <c r="CH725" s="26"/>
      <c r="CI725" s="26"/>
      <c r="CJ725" s="26"/>
      <c r="CK725" s="26"/>
      <c r="CL725" s="26"/>
      <c r="CM725" s="26"/>
      <c r="CN725" s="26"/>
      <c r="CO725" s="26"/>
      <c r="CP725" s="26"/>
      <c r="CQ725" s="26"/>
      <c r="CR725" s="26"/>
      <c r="CS725" s="26"/>
      <c r="CT725" s="26"/>
      <c r="CU725" s="26"/>
      <c r="CV725" s="26"/>
      <c r="CW725" s="26"/>
      <c r="CX725" s="26"/>
      <c r="CY725" s="26"/>
      <c r="CZ725" s="26"/>
      <c r="DA725" s="26"/>
      <c r="DB725" s="26"/>
      <c r="DC725" s="26"/>
      <c r="DD725" s="26"/>
    </row>
    <row r="726">
      <c r="A726" s="48"/>
      <c r="B726" s="38"/>
      <c r="C726" s="20"/>
      <c r="D726" s="20"/>
      <c r="E726" s="38"/>
      <c r="F726" s="26"/>
      <c r="G726" s="26"/>
      <c r="H726" s="25"/>
      <c r="I726" s="25"/>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c r="BL726" s="26"/>
      <c r="BM726" s="26"/>
      <c r="BN726" s="26"/>
      <c r="BO726" s="26"/>
      <c r="BP726" s="26"/>
      <c r="BQ726" s="26"/>
      <c r="BR726" s="26"/>
      <c r="BS726" s="26"/>
      <c r="BT726" s="26"/>
      <c r="BU726" s="26"/>
      <c r="BV726" s="26"/>
      <c r="BW726" s="26"/>
      <c r="BX726" s="26"/>
      <c r="BY726" s="26"/>
      <c r="BZ726" s="26"/>
      <c r="CA726" s="26"/>
      <c r="CB726" s="26"/>
      <c r="CC726" s="26"/>
      <c r="CD726" s="26"/>
      <c r="CE726" s="26"/>
      <c r="CF726" s="26"/>
      <c r="CG726" s="26"/>
      <c r="CH726" s="26"/>
      <c r="CI726" s="26"/>
      <c r="CJ726" s="26"/>
      <c r="CK726" s="26"/>
      <c r="CL726" s="26"/>
      <c r="CM726" s="26"/>
      <c r="CN726" s="26"/>
      <c r="CO726" s="26"/>
      <c r="CP726" s="26"/>
      <c r="CQ726" s="26"/>
      <c r="CR726" s="26"/>
      <c r="CS726" s="26"/>
      <c r="CT726" s="26"/>
      <c r="CU726" s="26"/>
      <c r="CV726" s="26"/>
      <c r="CW726" s="26"/>
      <c r="CX726" s="26"/>
      <c r="CY726" s="26"/>
      <c r="CZ726" s="26"/>
      <c r="DA726" s="26"/>
      <c r="DB726" s="26"/>
      <c r="DC726" s="26"/>
      <c r="DD726" s="26"/>
    </row>
    <row r="727">
      <c r="A727" s="48"/>
      <c r="B727" s="38"/>
      <c r="C727" s="20"/>
      <c r="D727" s="20"/>
      <c r="E727" s="38"/>
      <c r="F727" s="26"/>
      <c r="G727" s="26"/>
      <c r="H727" s="25"/>
      <c r="I727" s="25"/>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c r="BL727" s="26"/>
      <c r="BM727" s="26"/>
      <c r="BN727" s="26"/>
      <c r="BO727" s="26"/>
      <c r="BP727" s="26"/>
      <c r="BQ727" s="26"/>
      <c r="BR727" s="26"/>
      <c r="BS727" s="26"/>
      <c r="BT727" s="26"/>
      <c r="BU727" s="26"/>
      <c r="BV727" s="26"/>
      <c r="BW727" s="26"/>
      <c r="BX727" s="26"/>
      <c r="BY727" s="26"/>
      <c r="BZ727" s="26"/>
      <c r="CA727" s="26"/>
      <c r="CB727" s="26"/>
      <c r="CC727" s="26"/>
      <c r="CD727" s="26"/>
      <c r="CE727" s="26"/>
      <c r="CF727" s="26"/>
      <c r="CG727" s="26"/>
      <c r="CH727" s="26"/>
      <c r="CI727" s="26"/>
      <c r="CJ727" s="26"/>
      <c r="CK727" s="26"/>
      <c r="CL727" s="26"/>
      <c r="CM727" s="26"/>
      <c r="CN727" s="26"/>
      <c r="CO727" s="26"/>
      <c r="CP727" s="26"/>
      <c r="CQ727" s="26"/>
      <c r="CR727" s="26"/>
      <c r="CS727" s="26"/>
      <c r="CT727" s="26"/>
      <c r="CU727" s="26"/>
      <c r="CV727" s="26"/>
      <c r="CW727" s="26"/>
      <c r="CX727" s="26"/>
      <c r="CY727" s="26"/>
      <c r="CZ727" s="26"/>
      <c r="DA727" s="26"/>
      <c r="DB727" s="26"/>
      <c r="DC727" s="26"/>
      <c r="DD727" s="26"/>
    </row>
    <row r="728" ht="21.75" customHeight="1">
      <c r="A728" s="48"/>
      <c r="B728" s="38"/>
      <c r="C728" s="20"/>
      <c r="D728" s="20"/>
      <c r="E728" s="38"/>
      <c r="F728" s="26"/>
      <c r="G728" s="26"/>
      <c r="H728" s="25"/>
      <c r="I728" s="25"/>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c r="BL728" s="26"/>
      <c r="BM728" s="26"/>
      <c r="BN728" s="26"/>
      <c r="BO728" s="26"/>
      <c r="BP728" s="26"/>
      <c r="BQ728" s="26"/>
      <c r="BR728" s="26"/>
      <c r="BS728" s="26"/>
      <c r="BT728" s="26"/>
      <c r="BU728" s="26"/>
      <c r="BV728" s="26"/>
      <c r="BW728" s="26"/>
      <c r="BX728" s="26"/>
      <c r="BY728" s="26"/>
      <c r="BZ728" s="26"/>
      <c r="CA728" s="26"/>
      <c r="CB728" s="26"/>
      <c r="CC728" s="26"/>
      <c r="CD728" s="26"/>
      <c r="CE728" s="26"/>
      <c r="CF728" s="26"/>
      <c r="CG728" s="26"/>
      <c r="CH728" s="26"/>
      <c r="CI728" s="26"/>
      <c r="CJ728" s="26"/>
      <c r="CK728" s="26"/>
      <c r="CL728" s="26"/>
      <c r="CM728" s="26"/>
      <c r="CN728" s="26"/>
      <c r="CO728" s="26"/>
      <c r="CP728" s="26"/>
      <c r="CQ728" s="26"/>
      <c r="CR728" s="26"/>
      <c r="CS728" s="26"/>
      <c r="CT728" s="26"/>
      <c r="CU728" s="26"/>
      <c r="CV728" s="26"/>
      <c r="CW728" s="26"/>
      <c r="CX728" s="26"/>
      <c r="CY728" s="26"/>
      <c r="CZ728" s="26"/>
      <c r="DA728" s="26"/>
      <c r="DB728" s="26"/>
      <c r="DC728" s="26"/>
      <c r="DD728" s="26"/>
    </row>
    <row r="729">
      <c r="A729" s="48"/>
      <c r="B729" s="38"/>
      <c r="C729" s="20"/>
      <c r="D729" s="20"/>
      <c r="E729" s="20"/>
      <c r="F729" s="26"/>
      <c r="G729" s="26"/>
      <c r="H729" s="25"/>
      <c r="I729" s="25"/>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c r="BL729" s="26"/>
      <c r="BM729" s="26"/>
      <c r="BN729" s="26"/>
      <c r="BO729" s="26"/>
      <c r="BP729" s="26"/>
      <c r="BQ729" s="26"/>
      <c r="BR729" s="26"/>
      <c r="BS729" s="26"/>
      <c r="BT729" s="26"/>
      <c r="BU729" s="26"/>
      <c r="BV729" s="26"/>
      <c r="BW729" s="26"/>
      <c r="BX729" s="26"/>
      <c r="BY729" s="26"/>
      <c r="BZ729" s="26"/>
      <c r="CA729" s="26"/>
      <c r="CB729" s="26"/>
      <c r="CC729" s="26"/>
      <c r="CD729" s="26"/>
      <c r="CE729" s="26"/>
      <c r="CF729" s="26"/>
      <c r="CG729" s="26"/>
      <c r="CH729" s="26"/>
      <c r="CI729" s="26"/>
      <c r="CJ729" s="26"/>
      <c r="CK729" s="26"/>
      <c r="CL729" s="26"/>
      <c r="CM729" s="26"/>
      <c r="CN729" s="26"/>
      <c r="CO729" s="26"/>
      <c r="CP729" s="26"/>
      <c r="CQ729" s="26"/>
      <c r="CR729" s="26"/>
      <c r="CS729" s="26"/>
      <c r="CT729" s="26"/>
      <c r="CU729" s="26"/>
      <c r="CV729" s="26"/>
      <c r="CW729" s="26"/>
      <c r="CX729" s="26"/>
      <c r="CY729" s="26"/>
      <c r="CZ729" s="26"/>
      <c r="DA729" s="26"/>
      <c r="DB729" s="26"/>
      <c r="DC729" s="26"/>
      <c r="DD729" s="26"/>
    </row>
    <row r="730">
      <c r="A730" s="48"/>
      <c r="B730" s="38"/>
      <c r="C730" s="20"/>
      <c r="D730" s="20"/>
      <c r="E730" s="38"/>
      <c r="F730" s="26"/>
      <c r="G730" s="26"/>
      <c r="H730" s="25"/>
      <c r="I730" s="25"/>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26"/>
      <c r="AS730" s="26"/>
      <c r="AT730" s="26"/>
      <c r="AU730" s="26"/>
      <c r="AV730" s="26"/>
      <c r="AW730" s="26"/>
      <c r="AX730" s="26"/>
      <c r="AY730" s="26"/>
      <c r="AZ730" s="26"/>
      <c r="BA730" s="26"/>
      <c r="BB730" s="26"/>
      <c r="BC730" s="26"/>
      <c r="BD730" s="26"/>
      <c r="BE730" s="26"/>
      <c r="BF730" s="26"/>
      <c r="BG730" s="26"/>
      <c r="BH730" s="26"/>
      <c r="BI730" s="26"/>
      <c r="BJ730" s="26"/>
      <c r="BK730" s="26"/>
      <c r="BL730" s="26"/>
      <c r="BM730" s="26"/>
      <c r="BN730" s="26"/>
      <c r="BO730" s="26"/>
      <c r="BP730" s="26"/>
      <c r="BQ730" s="26"/>
      <c r="BR730" s="26"/>
      <c r="BS730" s="26"/>
      <c r="BT730" s="26"/>
      <c r="BU730" s="26"/>
      <c r="BV730" s="26"/>
      <c r="BW730" s="26"/>
      <c r="BX730" s="26"/>
      <c r="BY730" s="26"/>
      <c r="BZ730" s="26"/>
      <c r="CA730" s="26"/>
      <c r="CB730" s="26"/>
      <c r="CC730" s="26"/>
      <c r="CD730" s="26"/>
      <c r="CE730" s="26"/>
      <c r="CF730" s="26"/>
      <c r="CG730" s="26"/>
      <c r="CH730" s="26"/>
      <c r="CI730" s="26"/>
      <c r="CJ730" s="26"/>
      <c r="CK730" s="26"/>
      <c r="CL730" s="26"/>
      <c r="CM730" s="26"/>
      <c r="CN730" s="26"/>
      <c r="CO730" s="26"/>
      <c r="CP730" s="26"/>
      <c r="CQ730" s="26"/>
      <c r="CR730" s="26"/>
      <c r="CS730" s="26"/>
      <c r="CT730" s="26"/>
      <c r="CU730" s="26"/>
      <c r="CV730" s="26"/>
      <c r="CW730" s="26"/>
      <c r="CX730" s="26"/>
      <c r="CY730" s="26"/>
      <c r="CZ730" s="26"/>
      <c r="DA730" s="26"/>
      <c r="DB730" s="26"/>
      <c r="DC730" s="26"/>
      <c r="DD730" s="26"/>
    </row>
    <row r="731">
      <c r="A731" s="48"/>
      <c r="B731" s="38"/>
      <c r="C731" s="20"/>
      <c r="D731" s="20"/>
      <c r="E731" s="38"/>
      <c r="F731" s="26"/>
      <c r="G731" s="26"/>
      <c r="H731" s="25"/>
      <c r="I731" s="25"/>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c r="BL731" s="26"/>
      <c r="BM731" s="26"/>
      <c r="BN731" s="26"/>
      <c r="BO731" s="26"/>
      <c r="BP731" s="26"/>
      <c r="BQ731" s="26"/>
      <c r="BR731" s="26"/>
      <c r="BS731" s="26"/>
      <c r="BT731" s="26"/>
      <c r="BU731" s="26"/>
      <c r="BV731" s="26"/>
      <c r="BW731" s="26"/>
      <c r="BX731" s="26"/>
      <c r="BY731" s="26"/>
      <c r="BZ731" s="26"/>
      <c r="CA731" s="26"/>
      <c r="CB731" s="26"/>
      <c r="CC731" s="26"/>
      <c r="CD731" s="26"/>
      <c r="CE731" s="26"/>
      <c r="CF731" s="26"/>
      <c r="CG731" s="26"/>
      <c r="CH731" s="26"/>
      <c r="CI731" s="26"/>
      <c r="CJ731" s="26"/>
      <c r="CK731" s="26"/>
      <c r="CL731" s="26"/>
      <c r="CM731" s="26"/>
      <c r="CN731" s="26"/>
      <c r="CO731" s="26"/>
      <c r="CP731" s="26"/>
      <c r="CQ731" s="26"/>
      <c r="CR731" s="26"/>
      <c r="CS731" s="26"/>
      <c r="CT731" s="26"/>
      <c r="CU731" s="26"/>
      <c r="CV731" s="26"/>
      <c r="CW731" s="26"/>
      <c r="CX731" s="26"/>
      <c r="CY731" s="26"/>
      <c r="CZ731" s="26"/>
      <c r="DA731" s="26"/>
      <c r="DB731" s="26"/>
      <c r="DC731" s="26"/>
      <c r="DD731" s="26"/>
    </row>
    <row r="732">
      <c r="A732" s="48"/>
      <c r="B732" s="38"/>
      <c r="C732" s="20"/>
      <c r="D732" s="20"/>
      <c r="E732" s="38"/>
      <c r="F732" s="26"/>
      <c r="G732" s="26"/>
      <c r="H732" s="25"/>
      <c r="I732" s="25"/>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c r="AI732" s="26"/>
      <c r="AJ732" s="26"/>
      <c r="AK732" s="26"/>
      <c r="AL732" s="26"/>
      <c r="AM732" s="26"/>
      <c r="AN732" s="26"/>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c r="BL732" s="26"/>
      <c r="BM732" s="26"/>
      <c r="BN732" s="26"/>
      <c r="BO732" s="26"/>
      <c r="BP732" s="26"/>
      <c r="BQ732" s="26"/>
      <c r="BR732" s="26"/>
      <c r="BS732" s="26"/>
      <c r="BT732" s="26"/>
      <c r="BU732" s="26"/>
      <c r="BV732" s="26"/>
      <c r="BW732" s="26"/>
      <c r="BX732" s="26"/>
      <c r="BY732" s="26"/>
      <c r="BZ732" s="26"/>
      <c r="CA732" s="26"/>
      <c r="CB732" s="26"/>
      <c r="CC732" s="26"/>
      <c r="CD732" s="26"/>
      <c r="CE732" s="26"/>
      <c r="CF732" s="26"/>
      <c r="CG732" s="26"/>
      <c r="CH732" s="26"/>
      <c r="CI732" s="26"/>
      <c r="CJ732" s="26"/>
      <c r="CK732" s="26"/>
      <c r="CL732" s="26"/>
      <c r="CM732" s="26"/>
      <c r="CN732" s="26"/>
      <c r="CO732" s="26"/>
      <c r="CP732" s="26"/>
      <c r="CQ732" s="26"/>
      <c r="CR732" s="26"/>
      <c r="CS732" s="26"/>
      <c r="CT732" s="26"/>
      <c r="CU732" s="26"/>
      <c r="CV732" s="26"/>
      <c r="CW732" s="26"/>
      <c r="CX732" s="26"/>
      <c r="CY732" s="26"/>
      <c r="CZ732" s="26"/>
      <c r="DA732" s="26"/>
      <c r="DB732" s="26"/>
      <c r="DC732" s="26"/>
      <c r="DD732" s="26"/>
    </row>
    <row r="733">
      <c r="A733" s="48"/>
      <c r="B733" s="38"/>
      <c r="C733" s="38"/>
      <c r="D733" s="38"/>
      <c r="E733" s="38"/>
      <c r="F733" s="26"/>
      <c r="G733" s="26"/>
      <c r="H733" s="25"/>
      <c r="I733" s="25"/>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c r="AI733" s="26"/>
      <c r="AJ733" s="26"/>
      <c r="AK733" s="26"/>
      <c r="AL733" s="26"/>
      <c r="AM733" s="26"/>
      <c r="AN733" s="26"/>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26"/>
      <c r="BQ733" s="26"/>
      <c r="BR733" s="26"/>
      <c r="BS733" s="26"/>
      <c r="BT733" s="26"/>
      <c r="BU733" s="26"/>
      <c r="BV733" s="26"/>
      <c r="BW733" s="26"/>
      <c r="BX733" s="26"/>
      <c r="BY733" s="26"/>
      <c r="BZ733" s="26"/>
      <c r="CA733" s="26"/>
      <c r="CB733" s="26"/>
      <c r="CC733" s="26"/>
      <c r="CD733" s="26"/>
      <c r="CE733" s="26"/>
      <c r="CF733" s="26"/>
      <c r="CG733" s="26"/>
      <c r="CH733" s="26"/>
      <c r="CI733" s="26"/>
      <c r="CJ733" s="26"/>
      <c r="CK733" s="26"/>
      <c r="CL733" s="26"/>
      <c r="CM733" s="26"/>
      <c r="CN733" s="26"/>
      <c r="CO733" s="26"/>
      <c r="CP733" s="26"/>
      <c r="CQ733" s="26"/>
      <c r="CR733" s="26"/>
      <c r="CS733" s="26"/>
      <c r="CT733" s="26"/>
      <c r="CU733" s="26"/>
      <c r="CV733" s="26"/>
      <c r="CW733" s="26"/>
      <c r="CX733" s="26"/>
      <c r="CY733" s="26"/>
      <c r="CZ733" s="26"/>
      <c r="DA733" s="26"/>
      <c r="DB733" s="26"/>
      <c r="DC733" s="26"/>
      <c r="DD733" s="26"/>
    </row>
    <row r="734">
      <c r="A734" s="48"/>
      <c r="B734" s="38"/>
      <c r="C734" s="20"/>
      <c r="D734" s="20"/>
      <c r="E734" s="38"/>
      <c r="F734" s="26"/>
      <c r="G734" s="26"/>
      <c r="H734" s="25"/>
      <c r="I734" s="25"/>
      <c r="J734" s="26"/>
      <c r="K734" s="26"/>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c r="BL734" s="26"/>
      <c r="BM734" s="26"/>
      <c r="BN734" s="26"/>
      <c r="BO734" s="26"/>
      <c r="BP734" s="26"/>
      <c r="BQ734" s="26"/>
      <c r="BR734" s="26"/>
      <c r="BS734" s="26"/>
      <c r="BT734" s="26"/>
      <c r="BU734" s="26"/>
      <c r="BV734" s="26"/>
      <c r="BW734" s="26"/>
      <c r="BX734" s="26"/>
      <c r="BY734" s="26"/>
      <c r="BZ734" s="26"/>
      <c r="CA734" s="26"/>
      <c r="CB734" s="26"/>
      <c r="CC734" s="26"/>
      <c r="CD734" s="26"/>
      <c r="CE734" s="26"/>
      <c r="CF734" s="26"/>
      <c r="CG734" s="26"/>
      <c r="CH734" s="26"/>
      <c r="CI734" s="26"/>
      <c r="CJ734" s="26"/>
      <c r="CK734" s="26"/>
      <c r="CL734" s="26"/>
      <c r="CM734" s="26"/>
      <c r="CN734" s="26"/>
      <c r="CO734" s="26"/>
      <c r="CP734" s="26"/>
      <c r="CQ734" s="26"/>
      <c r="CR734" s="26"/>
      <c r="CS734" s="26"/>
      <c r="CT734" s="26"/>
      <c r="CU734" s="26"/>
      <c r="CV734" s="26"/>
      <c r="CW734" s="26"/>
      <c r="CX734" s="26"/>
      <c r="CY734" s="26"/>
      <c r="CZ734" s="26"/>
      <c r="DA734" s="26"/>
      <c r="DB734" s="26"/>
      <c r="DC734" s="26"/>
      <c r="DD734" s="26"/>
    </row>
    <row r="735">
      <c r="A735" s="48"/>
      <c r="B735" s="38"/>
      <c r="C735" s="38"/>
      <c r="D735" s="38"/>
      <c r="E735" s="38"/>
      <c r="F735" s="26"/>
      <c r="G735" s="26"/>
      <c r="H735" s="25"/>
      <c r="I735" s="25"/>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c r="BL735" s="26"/>
      <c r="BM735" s="26"/>
      <c r="BN735" s="26"/>
      <c r="BO735" s="26"/>
      <c r="BP735" s="26"/>
      <c r="BQ735" s="26"/>
      <c r="BR735" s="26"/>
      <c r="BS735" s="26"/>
      <c r="BT735" s="26"/>
      <c r="BU735" s="26"/>
      <c r="BV735" s="26"/>
      <c r="BW735" s="26"/>
      <c r="BX735" s="26"/>
      <c r="BY735" s="26"/>
      <c r="BZ735" s="26"/>
      <c r="CA735" s="26"/>
      <c r="CB735" s="26"/>
      <c r="CC735" s="26"/>
      <c r="CD735" s="26"/>
      <c r="CE735" s="26"/>
      <c r="CF735" s="26"/>
      <c r="CG735" s="26"/>
      <c r="CH735" s="26"/>
      <c r="CI735" s="26"/>
      <c r="CJ735" s="26"/>
      <c r="CK735" s="26"/>
      <c r="CL735" s="26"/>
      <c r="CM735" s="26"/>
      <c r="CN735" s="26"/>
      <c r="CO735" s="26"/>
      <c r="CP735" s="26"/>
      <c r="CQ735" s="26"/>
      <c r="CR735" s="26"/>
      <c r="CS735" s="26"/>
      <c r="CT735" s="26"/>
      <c r="CU735" s="26"/>
      <c r="CV735" s="26"/>
      <c r="CW735" s="26"/>
      <c r="CX735" s="26"/>
      <c r="CY735" s="26"/>
      <c r="CZ735" s="26"/>
      <c r="DA735" s="26"/>
      <c r="DB735" s="26"/>
      <c r="DC735" s="26"/>
      <c r="DD735" s="26"/>
    </row>
    <row r="736">
      <c r="A736" s="48"/>
      <c r="B736" s="38"/>
      <c r="C736" s="38"/>
      <c r="D736" s="38"/>
      <c r="E736" s="38"/>
      <c r="F736" s="26"/>
      <c r="G736" s="26"/>
      <c r="H736" s="25"/>
      <c r="I736" s="25"/>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c r="BL736" s="26"/>
      <c r="BM736" s="26"/>
      <c r="BN736" s="26"/>
      <c r="BO736" s="26"/>
      <c r="BP736" s="26"/>
      <c r="BQ736" s="26"/>
      <c r="BR736" s="26"/>
      <c r="BS736" s="26"/>
      <c r="BT736" s="26"/>
      <c r="BU736" s="26"/>
      <c r="BV736" s="26"/>
      <c r="BW736" s="26"/>
      <c r="BX736" s="26"/>
      <c r="BY736" s="26"/>
      <c r="BZ736" s="26"/>
      <c r="CA736" s="26"/>
      <c r="CB736" s="26"/>
      <c r="CC736" s="26"/>
      <c r="CD736" s="26"/>
      <c r="CE736" s="26"/>
      <c r="CF736" s="26"/>
      <c r="CG736" s="26"/>
      <c r="CH736" s="26"/>
      <c r="CI736" s="26"/>
      <c r="CJ736" s="26"/>
      <c r="CK736" s="26"/>
      <c r="CL736" s="26"/>
      <c r="CM736" s="26"/>
      <c r="CN736" s="26"/>
      <c r="CO736" s="26"/>
      <c r="CP736" s="26"/>
      <c r="CQ736" s="26"/>
      <c r="CR736" s="26"/>
      <c r="CS736" s="26"/>
      <c r="CT736" s="26"/>
      <c r="CU736" s="26"/>
      <c r="CV736" s="26"/>
      <c r="CW736" s="26"/>
      <c r="CX736" s="26"/>
      <c r="CY736" s="26"/>
      <c r="CZ736" s="26"/>
      <c r="DA736" s="26"/>
      <c r="DB736" s="26"/>
      <c r="DC736" s="26"/>
      <c r="DD736" s="26"/>
    </row>
    <row r="737" ht="21.0" customHeight="1">
      <c r="A737" s="48"/>
      <c r="B737" s="38"/>
      <c r="C737" s="20"/>
      <c r="D737" s="20"/>
      <c r="E737" s="38"/>
      <c r="F737" s="26"/>
      <c r="G737" s="26"/>
      <c r="H737" s="25"/>
      <c r="I737" s="25"/>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c r="AI737" s="26"/>
      <c r="AJ737" s="26"/>
      <c r="AK737" s="26"/>
      <c r="AL737" s="26"/>
      <c r="AM737" s="26"/>
      <c r="AN737" s="26"/>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26"/>
      <c r="BQ737" s="26"/>
      <c r="BR737" s="26"/>
      <c r="BS737" s="26"/>
      <c r="BT737" s="26"/>
      <c r="BU737" s="26"/>
      <c r="BV737" s="26"/>
      <c r="BW737" s="26"/>
      <c r="BX737" s="26"/>
      <c r="BY737" s="26"/>
      <c r="BZ737" s="26"/>
      <c r="CA737" s="26"/>
      <c r="CB737" s="26"/>
      <c r="CC737" s="26"/>
      <c r="CD737" s="26"/>
      <c r="CE737" s="26"/>
      <c r="CF737" s="26"/>
      <c r="CG737" s="26"/>
      <c r="CH737" s="26"/>
      <c r="CI737" s="26"/>
      <c r="CJ737" s="26"/>
      <c r="CK737" s="26"/>
      <c r="CL737" s="26"/>
      <c r="CM737" s="26"/>
      <c r="CN737" s="26"/>
      <c r="CO737" s="26"/>
      <c r="CP737" s="26"/>
      <c r="CQ737" s="26"/>
      <c r="CR737" s="26"/>
      <c r="CS737" s="26"/>
      <c r="CT737" s="26"/>
      <c r="CU737" s="26"/>
      <c r="CV737" s="26"/>
      <c r="CW737" s="26"/>
      <c r="CX737" s="26"/>
      <c r="CY737" s="26"/>
      <c r="CZ737" s="26"/>
      <c r="DA737" s="26"/>
      <c r="DB737" s="26"/>
      <c r="DC737" s="26"/>
      <c r="DD737" s="26"/>
    </row>
    <row r="738">
      <c r="A738" s="48"/>
      <c r="B738" s="38"/>
      <c r="C738" s="20"/>
      <c r="D738" s="20"/>
      <c r="E738" s="38"/>
      <c r="F738" s="26"/>
      <c r="G738" s="26"/>
      <c r="H738" s="25"/>
      <c r="I738" s="25"/>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c r="AI738" s="26"/>
      <c r="AJ738" s="26"/>
      <c r="AK738" s="26"/>
      <c r="AL738" s="26"/>
      <c r="AM738" s="26"/>
      <c r="AN738" s="26"/>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c r="BL738" s="26"/>
      <c r="BM738" s="26"/>
      <c r="BN738" s="26"/>
      <c r="BO738" s="26"/>
      <c r="BP738" s="26"/>
      <c r="BQ738" s="26"/>
      <c r="BR738" s="26"/>
      <c r="BS738" s="26"/>
      <c r="BT738" s="26"/>
      <c r="BU738" s="26"/>
      <c r="BV738" s="26"/>
      <c r="BW738" s="26"/>
      <c r="BX738" s="26"/>
      <c r="BY738" s="26"/>
      <c r="BZ738" s="26"/>
      <c r="CA738" s="26"/>
      <c r="CB738" s="26"/>
      <c r="CC738" s="26"/>
      <c r="CD738" s="26"/>
      <c r="CE738" s="26"/>
      <c r="CF738" s="26"/>
      <c r="CG738" s="26"/>
      <c r="CH738" s="26"/>
      <c r="CI738" s="26"/>
      <c r="CJ738" s="26"/>
      <c r="CK738" s="26"/>
      <c r="CL738" s="26"/>
      <c r="CM738" s="26"/>
      <c r="CN738" s="26"/>
      <c r="CO738" s="26"/>
      <c r="CP738" s="26"/>
      <c r="CQ738" s="26"/>
      <c r="CR738" s="26"/>
      <c r="CS738" s="26"/>
      <c r="CT738" s="26"/>
      <c r="CU738" s="26"/>
      <c r="CV738" s="26"/>
      <c r="CW738" s="26"/>
      <c r="CX738" s="26"/>
      <c r="CY738" s="26"/>
      <c r="CZ738" s="26"/>
      <c r="DA738" s="26"/>
      <c r="DB738" s="26"/>
      <c r="DC738" s="26"/>
      <c r="DD738" s="26"/>
    </row>
    <row r="739">
      <c r="A739" s="48"/>
      <c r="B739" s="38"/>
      <c r="C739" s="20"/>
      <c r="D739" s="20"/>
      <c r="E739" s="38"/>
      <c r="F739" s="26"/>
      <c r="G739" s="26"/>
      <c r="H739" s="25"/>
      <c r="I739" s="25"/>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c r="AI739" s="26"/>
      <c r="AJ739" s="26"/>
      <c r="AK739" s="26"/>
      <c r="AL739" s="26"/>
      <c r="AM739" s="26"/>
      <c r="AN739" s="26"/>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c r="BL739" s="26"/>
      <c r="BM739" s="26"/>
      <c r="BN739" s="26"/>
      <c r="BO739" s="26"/>
      <c r="BP739" s="26"/>
      <c r="BQ739" s="26"/>
      <c r="BR739" s="26"/>
      <c r="BS739" s="26"/>
      <c r="BT739" s="26"/>
      <c r="BU739" s="26"/>
      <c r="BV739" s="26"/>
      <c r="BW739" s="26"/>
      <c r="BX739" s="26"/>
      <c r="BY739" s="26"/>
      <c r="BZ739" s="26"/>
      <c r="CA739" s="26"/>
      <c r="CB739" s="26"/>
      <c r="CC739" s="26"/>
      <c r="CD739" s="26"/>
      <c r="CE739" s="26"/>
      <c r="CF739" s="26"/>
      <c r="CG739" s="26"/>
      <c r="CH739" s="26"/>
      <c r="CI739" s="26"/>
      <c r="CJ739" s="26"/>
      <c r="CK739" s="26"/>
      <c r="CL739" s="26"/>
      <c r="CM739" s="26"/>
      <c r="CN739" s="26"/>
      <c r="CO739" s="26"/>
      <c r="CP739" s="26"/>
      <c r="CQ739" s="26"/>
      <c r="CR739" s="26"/>
      <c r="CS739" s="26"/>
      <c r="CT739" s="26"/>
      <c r="CU739" s="26"/>
      <c r="CV739" s="26"/>
      <c r="CW739" s="26"/>
      <c r="CX739" s="26"/>
      <c r="CY739" s="26"/>
      <c r="CZ739" s="26"/>
      <c r="DA739" s="26"/>
      <c r="DB739" s="26"/>
      <c r="DC739" s="26"/>
      <c r="DD739" s="26"/>
    </row>
    <row r="740">
      <c r="A740" s="48"/>
      <c r="B740" s="38"/>
      <c r="C740" s="20"/>
      <c r="D740" s="20"/>
      <c r="E740" s="38"/>
      <c r="F740" s="26"/>
      <c r="G740" s="26"/>
      <c r="H740" s="25"/>
      <c r="I740" s="25"/>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c r="BL740" s="26"/>
      <c r="BM740" s="26"/>
      <c r="BN740" s="26"/>
      <c r="BO740" s="26"/>
      <c r="BP740" s="26"/>
      <c r="BQ740" s="26"/>
      <c r="BR740" s="26"/>
      <c r="BS740" s="26"/>
      <c r="BT740" s="26"/>
      <c r="BU740" s="26"/>
      <c r="BV740" s="26"/>
      <c r="BW740" s="26"/>
      <c r="BX740" s="26"/>
      <c r="BY740" s="26"/>
      <c r="BZ740" s="26"/>
      <c r="CA740" s="26"/>
      <c r="CB740" s="26"/>
      <c r="CC740" s="26"/>
      <c r="CD740" s="26"/>
      <c r="CE740" s="26"/>
      <c r="CF740" s="26"/>
      <c r="CG740" s="26"/>
      <c r="CH740" s="26"/>
      <c r="CI740" s="26"/>
      <c r="CJ740" s="26"/>
      <c r="CK740" s="26"/>
      <c r="CL740" s="26"/>
      <c r="CM740" s="26"/>
      <c r="CN740" s="26"/>
      <c r="CO740" s="26"/>
      <c r="CP740" s="26"/>
      <c r="CQ740" s="26"/>
      <c r="CR740" s="26"/>
      <c r="CS740" s="26"/>
      <c r="CT740" s="26"/>
      <c r="CU740" s="26"/>
      <c r="CV740" s="26"/>
      <c r="CW740" s="26"/>
      <c r="CX740" s="26"/>
      <c r="CY740" s="26"/>
      <c r="CZ740" s="26"/>
      <c r="DA740" s="26"/>
      <c r="DB740" s="26"/>
      <c r="DC740" s="26"/>
      <c r="DD740" s="26"/>
    </row>
    <row r="741">
      <c r="A741" s="48"/>
      <c r="B741" s="38"/>
      <c r="C741" s="20"/>
      <c r="D741" s="20"/>
      <c r="E741" s="38"/>
      <c r="F741" s="26"/>
      <c r="G741" s="26"/>
      <c r="H741" s="25"/>
      <c r="I741" s="25"/>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c r="BL741" s="26"/>
      <c r="BM741" s="26"/>
      <c r="BN741" s="26"/>
      <c r="BO741" s="26"/>
      <c r="BP741" s="26"/>
      <c r="BQ741" s="26"/>
      <c r="BR741" s="26"/>
      <c r="BS741" s="26"/>
      <c r="BT741" s="26"/>
      <c r="BU741" s="26"/>
      <c r="BV741" s="26"/>
      <c r="BW741" s="26"/>
      <c r="BX741" s="26"/>
      <c r="BY741" s="26"/>
      <c r="BZ741" s="26"/>
      <c r="CA741" s="26"/>
      <c r="CB741" s="26"/>
      <c r="CC741" s="26"/>
      <c r="CD741" s="26"/>
      <c r="CE741" s="26"/>
      <c r="CF741" s="26"/>
      <c r="CG741" s="26"/>
      <c r="CH741" s="26"/>
      <c r="CI741" s="26"/>
      <c r="CJ741" s="26"/>
      <c r="CK741" s="26"/>
      <c r="CL741" s="26"/>
      <c r="CM741" s="26"/>
      <c r="CN741" s="26"/>
      <c r="CO741" s="26"/>
      <c r="CP741" s="26"/>
      <c r="CQ741" s="26"/>
      <c r="CR741" s="26"/>
      <c r="CS741" s="26"/>
      <c r="CT741" s="26"/>
      <c r="CU741" s="26"/>
      <c r="CV741" s="26"/>
      <c r="CW741" s="26"/>
      <c r="CX741" s="26"/>
      <c r="CY741" s="26"/>
      <c r="CZ741" s="26"/>
      <c r="DA741" s="26"/>
      <c r="DB741" s="26"/>
      <c r="DC741" s="26"/>
      <c r="DD741" s="26"/>
    </row>
    <row r="742" ht="27.0" customHeight="1">
      <c r="A742" s="48"/>
      <c r="B742" s="38"/>
      <c r="C742" s="20"/>
      <c r="D742" s="20"/>
      <c r="E742" s="38"/>
      <c r="F742" s="26"/>
      <c r="G742" s="26"/>
      <c r="H742" s="25"/>
      <c r="I742" s="25"/>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c r="BL742" s="26"/>
      <c r="BM742" s="26"/>
      <c r="BN742" s="26"/>
      <c r="BO742" s="26"/>
      <c r="BP742" s="26"/>
      <c r="BQ742" s="26"/>
      <c r="BR742" s="26"/>
      <c r="BS742" s="26"/>
      <c r="BT742" s="26"/>
      <c r="BU742" s="26"/>
      <c r="BV742" s="26"/>
      <c r="BW742" s="26"/>
      <c r="BX742" s="26"/>
      <c r="BY742" s="26"/>
      <c r="BZ742" s="26"/>
      <c r="CA742" s="26"/>
      <c r="CB742" s="26"/>
      <c r="CC742" s="26"/>
      <c r="CD742" s="26"/>
      <c r="CE742" s="26"/>
      <c r="CF742" s="26"/>
      <c r="CG742" s="26"/>
      <c r="CH742" s="26"/>
      <c r="CI742" s="26"/>
      <c r="CJ742" s="26"/>
      <c r="CK742" s="26"/>
      <c r="CL742" s="26"/>
      <c r="CM742" s="26"/>
      <c r="CN742" s="26"/>
      <c r="CO742" s="26"/>
      <c r="CP742" s="26"/>
      <c r="CQ742" s="26"/>
      <c r="CR742" s="26"/>
      <c r="CS742" s="26"/>
      <c r="CT742" s="26"/>
      <c r="CU742" s="26"/>
      <c r="CV742" s="26"/>
      <c r="CW742" s="26"/>
      <c r="CX742" s="26"/>
      <c r="CY742" s="26"/>
      <c r="CZ742" s="26"/>
      <c r="DA742" s="26"/>
      <c r="DB742" s="26"/>
      <c r="DC742" s="26"/>
      <c r="DD742" s="26"/>
    </row>
    <row r="743">
      <c r="A743" s="48"/>
      <c r="B743" s="38"/>
      <c r="C743" s="20"/>
      <c r="D743" s="20"/>
      <c r="E743" s="38"/>
      <c r="F743" s="26"/>
      <c r="G743" s="26"/>
      <c r="H743" s="25"/>
      <c r="I743" s="25"/>
      <c r="J743" s="26"/>
      <c r="K743" s="26"/>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26"/>
      <c r="AS743" s="26"/>
      <c r="AT743" s="26"/>
      <c r="AU743" s="26"/>
      <c r="AV743" s="26"/>
      <c r="AW743" s="26"/>
      <c r="AX743" s="26"/>
      <c r="AY743" s="26"/>
      <c r="AZ743" s="26"/>
      <c r="BA743" s="26"/>
      <c r="BB743" s="26"/>
      <c r="BC743" s="26"/>
      <c r="BD743" s="26"/>
      <c r="BE743" s="26"/>
      <c r="BF743" s="26"/>
      <c r="BG743" s="26"/>
      <c r="BH743" s="26"/>
      <c r="BI743" s="26"/>
      <c r="BJ743" s="26"/>
      <c r="BK743" s="26"/>
      <c r="BL743" s="26"/>
      <c r="BM743" s="26"/>
      <c r="BN743" s="26"/>
      <c r="BO743" s="26"/>
      <c r="BP743" s="26"/>
      <c r="BQ743" s="26"/>
      <c r="BR743" s="26"/>
      <c r="BS743" s="26"/>
      <c r="BT743" s="26"/>
      <c r="BU743" s="26"/>
      <c r="BV743" s="26"/>
      <c r="BW743" s="26"/>
      <c r="BX743" s="26"/>
      <c r="BY743" s="26"/>
      <c r="BZ743" s="26"/>
      <c r="CA743" s="26"/>
      <c r="CB743" s="26"/>
      <c r="CC743" s="26"/>
      <c r="CD743" s="26"/>
      <c r="CE743" s="26"/>
      <c r="CF743" s="26"/>
      <c r="CG743" s="26"/>
      <c r="CH743" s="26"/>
      <c r="CI743" s="26"/>
      <c r="CJ743" s="26"/>
      <c r="CK743" s="26"/>
      <c r="CL743" s="26"/>
      <c r="CM743" s="26"/>
      <c r="CN743" s="26"/>
      <c r="CO743" s="26"/>
      <c r="CP743" s="26"/>
      <c r="CQ743" s="26"/>
      <c r="CR743" s="26"/>
      <c r="CS743" s="26"/>
      <c r="CT743" s="26"/>
      <c r="CU743" s="26"/>
      <c r="CV743" s="26"/>
      <c r="CW743" s="26"/>
      <c r="CX743" s="26"/>
      <c r="CY743" s="26"/>
      <c r="CZ743" s="26"/>
      <c r="DA743" s="26"/>
      <c r="DB743" s="26"/>
      <c r="DC743" s="26"/>
      <c r="DD743" s="26"/>
    </row>
    <row r="744" ht="24.75" customHeight="1">
      <c r="A744" s="48"/>
      <c r="B744" s="38"/>
      <c r="C744" s="20"/>
      <c r="D744" s="20"/>
      <c r="E744" s="20"/>
      <c r="F744" s="26"/>
      <c r="G744" s="26"/>
      <c r="H744" s="25"/>
      <c r="I744" s="25"/>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26"/>
      <c r="AS744" s="26"/>
      <c r="AT744" s="26"/>
      <c r="AU744" s="26"/>
      <c r="AV744" s="26"/>
      <c r="AW744" s="26"/>
      <c r="AX744" s="26"/>
      <c r="AY744" s="26"/>
      <c r="AZ744" s="26"/>
      <c r="BA744" s="26"/>
      <c r="BB744" s="26"/>
      <c r="BC744" s="26"/>
      <c r="BD744" s="26"/>
      <c r="BE744" s="26"/>
      <c r="BF744" s="26"/>
      <c r="BG744" s="26"/>
      <c r="BH744" s="26"/>
      <c r="BI744" s="26"/>
      <c r="BJ744" s="26"/>
      <c r="BK744" s="26"/>
      <c r="BL744" s="26"/>
      <c r="BM744" s="26"/>
      <c r="BN744" s="26"/>
      <c r="BO744" s="26"/>
      <c r="BP744" s="26"/>
      <c r="BQ744" s="26"/>
      <c r="BR744" s="26"/>
      <c r="BS744" s="26"/>
      <c r="BT744" s="26"/>
      <c r="BU744" s="26"/>
      <c r="BV744" s="26"/>
      <c r="BW744" s="26"/>
      <c r="BX744" s="26"/>
      <c r="BY744" s="26"/>
      <c r="BZ744" s="26"/>
      <c r="CA744" s="26"/>
      <c r="CB744" s="26"/>
      <c r="CC744" s="26"/>
      <c r="CD744" s="26"/>
      <c r="CE744" s="26"/>
      <c r="CF744" s="26"/>
      <c r="CG744" s="26"/>
      <c r="CH744" s="26"/>
      <c r="CI744" s="26"/>
      <c r="CJ744" s="26"/>
      <c r="CK744" s="26"/>
      <c r="CL744" s="26"/>
      <c r="CM744" s="26"/>
      <c r="CN744" s="26"/>
      <c r="CO744" s="26"/>
      <c r="CP744" s="26"/>
      <c r="CQ744" s="26"/>
      <c r="CR744" s="26"/>
      <c r="CS744" s="26"/>
      <c r="CT744" s="26"/>
      <c r="CU744" s="26"/>
      <c r="CV744" s="26"/>
      <c r="CW744" s="26"/>
      <c r="CX744" s="26"/>
      <c r="CY744" s="26"/>
      <c r="CZ744" s="26"/>
      <c r="DA744" s="26"/>
      <c r="DB744" s="26"/>
      <c r="DC744" s="26"/>
      <c r="DD744" s="26"/>
    </row>
    <row r="745">
      <c r="A745" s="48"/>
      <c r="B745" s="38"/>
      <c r="C745" s="20"/>
      <c r="D745" s="20"/>
      <c r="E745" s="38"/>
      <c r="F745" s="26"/>
      <c r="G745" s="26"/>
      <c r="H745" s="25"/>
      <c r="I745" s="25"/>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c r="AQ745" s="26"/>
      <c r="AR745" s="26"/>
      <c r="AS745" s="26"/>
      <c r="AT745" s="26"/>
      <c r="AU745" s="26"/>
      <c r="AV745" s="26"/>
      <c r="AW745" s="26"/>
      <c r="AX745" s="26"/>
      <c r="AY745" s="26"/>
      <c r="AZ745" s="26"/>
      <c r="BA745" s="26"/>
      <c r="BB745" s="26"/>
      <c r="BC745" s="26"/>
      <c r="BD745" s="26"/>
      <c r="BE745" s="26"/>
      <c r="BF745" s="26"/>
      <c r="BG745" s="26"/>
      <c r="BH745" s="26"/>
      <c r="BI745" s="26"/>
      <c r="BJ745" s="26"/>
      <c r="BK745" s="26"/>
      <c r="BL745" s="26"/>
      <c r="BM745" s="26"/>
      <c r="BN745" s="26"/>
      <c r="BO745" s="26"/>
      <c r="BP745" s="26"/>
      <c r="BQ745" s="26"/>
      <c r="BR745" s="26"/>
      <c r="BS745" s="26"/>
      <c r="BT745" s="26"/>
      <c r="BU745" s="26"/>
      <c r="BV745" s="26"/>
      <c r="BW745" s="26"/>
      <c r="BX745" s="26"/>
      <c r="BY745" s="26"/>
      <c r="BZ745" s="26"/>
      <c r="CA745" s="26"/>
      <c r="CB745" s="26"/>
      <c r="CC745" s="26"/>
      <c r="CD745" s="26"/>
      <c r="CE745" s="26"/>
      <c r="CF745" s="26"/>
      <c r="CG745" s="26"/>
      <c r="CH745" s="26"/>
      <c r="CI745" s="26"/>
      <c r="CJ745" s="26"/>
      <c r="CK745" s="26"/>
      <c r="CL745" s="26"/>
      <c r="CM745" s="26"/>
      <c r="CN745" s="26"/>
      <c r="CO745" s="26"/>
      <c r="CP745" s="26"/>
      <c r="CQ745" s="26"/>
      <c r="CR745" s="26"/>
      <c r="CS745" s="26"/>
      <c r="CT745" s="26"/>
      <c r="CU745" s="26"/>
      <c r="CV745" s="26"/>
      <c r="CW745" s="26"/>
      <c r="CX745" s="26"/>
      <c r="CY745" s="26"/>
      <c r="CZ745" s="26"/>
      <c r="DA745" s="26"/>
      <c r="DB745" s="26"/>
      <c r="DC745" s="26"/>
      <c r="DD745" s="26"/>
    </row>
    <row r="746">
      <c r="A746" s="48"/>
      <c r="B746" s="38"/>
      <c r="C746" s="20"/>
      <c r="D746" s="20"/>
      <c r="E746" s="38"/>
      <c r="F746" s="26"/>
      <c r="G746" s="26"/>
      <c r="H746" s="25"/>
      <c r="I746" s="25"/>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26"/>
      <c r="AS746" s="26"/>
      <c r="AT746" s="26"/>
      <c r="AU746" s="26"/>
      <c r="AV746" s="26"/>
      <c r="AW746" s="26"/>
      <c r="AX746" s="26"/>
      <c r="AY746" s="26"/>
      <c r="AZ746" s="26"/>
      <c r="BA746" s="26"/>
      <c r="BB746" s="26"/>
      <c r="BC746" s="26"/>
      <c r="BD746" s="26"/>
      <c r="BE746" s="26"/>
      <c r="BF746" s="26"/>
      <c r="BG746" s="26"/>
      <c r="BH746" s="26"/>
      <c r="BI746" s="26"/>
      <c r="BJ746" s="26"/>
      <c r="BK746" s="26"/>
      <c r="BL746" s="26"/>
      <c r="BM746" s="26"/>
      <c r="BN746" s="26"/>
      <c r="BO746" s="26"/>
      <c r="BP746" s="26"/>
      <c r="BQ746" s="26"/>
      <c r="BR746" s="26"/>
      <c r="BS746" s="26"/>
      <c r="BT746" s="26"/>
      <c r="BU746" s="26"/>
      <c r="BV746" s="26"/>
      <c r="BW746" s="26"/>
      <c r="BX746" s="26"/>
      <c r="BY746" s="26"/>
      <c r="BZ746" s="26"/>
      <c r="CA746" s="26"/>
      <c r="CB746" s="26"/>
      <c r="CC746" s="26"/>
      <c r="CD746" s="26"/>
      <c r="CE746" s="26"/>
      <c r="CF746" s="26"/>
      <c r="CG746" s="26"/>
      <c r="CH746" s="26"/>
      <c r="CI746" s="26"/>
      <c r="CJ746" s="26"/>
      <c r="CK746" s="26"/>
      <c r="CL746" s="26"/>
      <c r="CM746" s="26"/>
      <c r="CN746" s="26"/>
      <c r="CO746" s="26"/>
      <c r="CP746" s="26"/>
      <c r="CQ746" s="26"/>
      <c r="CR746" s="26"/>
      <c r="CS746" s="26"/>
      <c r="CT746" s="26"/>
      <c r="CU746" s="26"/>
      <c r="CV746" s="26"/>
      <c r="CW746" s="26"/>
      <c r="CX746" s="26"/>
      <c r="CY746" s="26"/>
      <c r="CZ746" s="26"/>
      <c r="DA746" s="26"/>
      <c r="DB746" s="26"/>
      <c r="DC746" s="26"/>
      <c r="DD746" s="26"/>
    </row>
    <row r="747">
      <c r="A747" s="48"/>
      <c r="B747" s="38"/>
      <c r="C747" s="20"/>
      <c r="D747" s="20"/>
      <c r="E747" s="38"/>
      <c r="F747" s="26"/>
      <c r="G747" s="26"/>
      <c r="H747" s="25"/>
      <c r="I747" s="25"/>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c r="BL747" s="26"/>
      <c r="BM747" s="26"/>
      <c r="BN747" s="26"/>
      <c r="BO747" s="26"/>
      <c r="BP747" s="26"/>
      <c r="BQ747" s="26"/>
      <c r="BR747" s="26"/>
      <c r="BS747" s="26"/>
      <c r="BT747" s="26"/>
      <c r="BU747" s="26"/>
      <c r="BV747" s="26"/>
      <c r="BW747" s="26"/>
      <c r="BX747" s="26"/>
      <c r="BY747" s="26"/>
      <c r="BZ747" s="26"/>
      <c r="CA747" s="26"/>
      <c r="CB747" s="26"/>
      <c r="CC747" s="26"/>
      <c r="CD747" s="26"/>
      <c r="CE747" s="26"/>
      <c r="CF747" s="26"/>
      <c r="CG747" s="26"/>
      <c r="CH747" s="26"/>
      <c r="CI747" s="26"/>
      <c r="CJ747" s="26"/>
      <c r="CK747" s="26"/>
      <c r="CL747" s="26"/>
      <c r="CM747" s="26"/>
      <c r="CN747" s="26"/>
      <c r="CO747" s="26"/>
      <c r="CP747" s="26"/>
      <c r="CQ747" s="26"/>
      <c r="CR747" s="26"/>
      <c r="CS747" s="26"/>
      <c r="CT747" s="26"/>
      <c r="CU747" s="26"/>
      <c r="CV747" s="26"/>
      <c r="CW747" s="26"/>
      <c r="CX747" s="26"/>
      <c r="CY747" s="26"/>
      <c r="CZ747" s="26"/>
      <c r="DA747" s="26"/>
      <c r="DB747" s="26"/>
      <c r="DC747" s="26"/>
      <c r="DD747" s="26"/>
    </row>
    <row r="748">
      <c r="A748" s="48"/>
      <c r="B748" s="38"/>
      <c r="C748" s="20"/>
      <c r="D748" s="20"/>
      <c r="E748" s="38"/>
      <c r="F748" s="26"/>
      <c r="G748" s="26"/>
      <c r="H748" s="25"/>
      <c r="I748" s="25"/>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c r="BL748" s="26"/>
      <c r="BM748" s="26"/>
      <c r="BN748" s="26"/>
      <c r="BO748" s="26"/>
      <c r="BP748" s="26"/>
      <c r="BQ748" s="26"/>
      <c r="BR748" s="26"/>
      <c r="BS748" s="26"/>
      <c r="BT748" s="26"/>
      <c r="BU748" s="26"/>
      <c r="BV748" s="26"/>
      <c r="BW748" s="26"/>
      <c r="BX748" s="26"/>
      <c r="BY748" s="26"/>
      <c r="BZ748" s="26"/>
      <c r="CA748" s="26"/>
      <c r="CB748" s="26"/>
      <c r="CC748" s="26"/>
      <c r="CD748" s="26"/>
      <c r="CE748" s="26"/>
      <c r="CF748" s="26"/>
      <c r="CG748" s="26"/>
      <c r="CH748" s="26"/>
      <c r="CI748" s="26"/>
      <c r="CJ748" s="26"/>
      <c r="CK748" s="26"/>
      <c r="CL748" s="26"/>
      <c r="CM748" s="26"/>
      <c r="CN748" s="26"/>
      <c r="CO748" s="26"/>
      <c r="CP748" s="26"/>
      <c r="CQ748" s="26"/>
      <c r="CR748" s="26"/>
      <c r="CS748" s="26"/>
      <c r="CT748" s="26"/>
      <c r="CU748" s="26"/>
      <c r="CV748" s="26"/>
      <c r="CW748" s="26"/>
      <c r="CX748" s="26"/>
      <c r="CY748" s="26"/>
      <c r="CZ748" s="26"/>
      <c r="DA748" s="26"/>
      <c r="DB748" s="26"/>
      <c r="DC748" s="26"/>
      <c r="DD748" s="26"/>
    </row>
    <row r="749">
      <c r="A749" s="48"/>
      <c r="B749" s="38"/>
      <c r="C749" s="20"/>
      <c r="D749" s="20"/>
      <c r="E749" s="38"/>
      <c r="F749" s="26"/>
      <c r="G749" s="26"/>
      <c r="H749" s="25"/>
      <c r="I749" s="25"/>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c r="AQ749" s="26"/>
      <c r="AR749" s="26"/>
      <c r="AS749" s="26"/>
      <c r="AT749" s="26"/>
      <c r="AU749" s="26"/>
      <c r="AV749" s="26"/>
      <c r="AW749" s="26"/>
      <c r="AX749" s="26"/>
      <c r="AY749" s="26"/>
      <c r="AZ749" s="26"/>
      <c r="BA749" s="26"/>
      <c r="BB749" s="26"/>
      <c r="BC749" s="26"/>
      <c r="BD749" s="26"/>
      <c r="BE749" s="26"/>
      <c r="BF749" s="26"/>
      <c r="BG749" s="26"/>
      <c r="BH749" s="26"/>
      <c r="BI749" s="26"/>
      <c r="BJ749" s="26"/>
      <c r="BK749" s="26"/>
      <c r="BL749" s="26"/>
      <c r="BM749" s="26"/>
      <c r="BN749" s="26"/>
      <c r="BO749" s="26"/>
      <c r="BP749" s="26"/>
      <c r="BQ749" s="26"/>
      <c r="BR749" s="26"/>
      <c r="BS749" s="26"/>
      <c r="BT749" s="26"/>
      <c r="BU749" s="26"/>
      <c r="BV749" s="26"/>
      <c r="BW749" s="26"/>
      <c r="BX749" s="26"/>
      <c r="BY749" s="26"/>
      <c r="BZ749" s="26"/>
      <c r="CA749" s="26"/>
      <c r="CB749" s="26"/>
      <c r="CC749" s="26"/>
      <c r="CD749" s="26"/>
      <c r="CE749" s="26"/>
      <c r="CF749" s="26"/>
      <c r="CG749" s="26"/>
      <c r="CH749" s="26"/>
      <c r="CI749" s="26"/>
      <c r="CJ749" s="26"/>
      <c r="CK749" s="26"/>
      <c r="CL749" s="26"/>
      <c r="CM749" s="26"/>
      <c r="CN749" s="26"/>
      <c r="CO749" s="26"/>
      <c r="CP749" s="26"/>
      <c r="CQ749" s="26"/>
      <c r="CR749" s="26"/>
      <c r="CS749" s="26"/>
      <c r="CT749" s="26"/>
      <c r="CU749" s="26"/>
      <c r="CV749" s="26"/>
      <c r="CW749" s="26"/>
      <c r="CX749" s="26"/>
      <c r="CY749" s="26"/>
      <c r="CZ749" s="26"/>
      <c r="DA749" s="26"/>
      <c r="DB749" s="26"/>
      <c r="DC749" s="26"/>
      <c r="DD749" s="26"/>
    </row>
    <row r="750">
      <c r="A750" s="48"/>
      <c r="B750" s="38"/>
      <c r="C750" s="20"/>
      <c r="D750" s="20"/>
      <c r="E750" s="38"/>
      <c r="F750" s="26"/>
      <c r="G750" s="26"/>
      <c r="H750" s="25"/>
      <c r="I750" s="25"/>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c r="BL750" s="26"/>
      <c r="BM750" s="26"/>
      <c r="BN750" s="26"/>
      <c r="BO750" s="26"/>
      <c r="BP750" s="26"/>
      <c r="BQ750" s="26"/>
      <c r="BR750" s="26"/>
      <c r="BS750" s="26"/>
      <c r="BT750" s="26"/>
      <c r="BU750" s="26"/>
      <c r="BV750" s="26"/>
      <c r="BW750" s="26"/>
      <c r="BX750" s="26"/>
      <c r="BY750" s="26"/>
      <c r="BZ750" s="26"/>
      <c r="CA750" s="26"/>
      <c r="CB750" s="26"/>
      <c r="CC750" s="26"/>
      <c r="CD750" s="26"/>
      <c r="CE750" s="26"/>
      <c r="CF750" s="26"/>
      <c r="CG750" s="26"/>
      <c r="CH750" s="26"/>
      <c r="CI750" s="26"/>
      <c r="CJ750" s="26"/>
      <c r="CK750" s="26"/>
      <c r="CL750" s="26"/>
      <c r="CM750" s="26"/>
      <c r="CN750" s="26"/>
      <c r="CO750" s="26"/>
      <c r="CP750" s="26"/>
      <c r="CQ750" s="26"/>
      <c r="CR750" s="26"/>
      <c r="CS750" s="26"/>
      <c r="CT750" s="26"/>
      <c r="CU750" s="26"/>
      <c r="CV750" s="26"/>
      <c r="CW750" s="26"/>
      <c r="CX750" s="26"/>
      <c r="CY750" s="26"/>
      <c r="CZ750" s="26"/>
      <c r="DA750" s="26"/>
      <c r="DB750" s="26"/>
      <c r="DC750" s="26"/>
      <c r="DD750" s="26"/>
    </row>
    <row r="751">
      <c r="A751" s="48"/>
      <c r="B751" s="38"/>
      <c r="C751" s="20"/>
      <c r="D751" s="20"/>
      <c r="E751" s="38"/>
      <c r="F751" s="26"/>
      <c r="G751" s="26"/>
      <c r="H751" s="25"/>
      <c r="I751" s="25"/>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c r="BL751" s="26"/>
      <c r="BM751" s="26"/>
      <c r="BN751" s="26"/>
      <c r="BO751" s="26"/>
      <c r="BP751" s="26"/>
      <c r="BQ751" s="26"/>
      <c r="BR751" s="26"/>
      <c r="BS751" s="26"/>
      <c r="BT751" s="26"/>
      <c r="BU751" s="26"/>
      <c r="BV751" s="26"/>
      <c r="BW751" s="26"/>
      <c r="BX751" s="26"/>
      <c r="BY751" s="26"/>
      <c r="BZ751" s="26"/>
      <c r="CA751" s="26"/>
      <c r="CB751" s="26"/>
      <c r="CC751" s="26"/>
      <c r="CD751" s="26"/>
      <c r="CE751" s="26"/>
      <c r="CF751" s="26"/>
      <c r="CG751" s="26"/>
      <c r="CH751" s="26"/>
      <c r="CI751" s="26"/>
      <c r="CJ751" s="26"/>
      <c r="CK751" s="26"/>
      <c r="CL751" s="26"/>
      <c r="CM751" s="26"/>
      <c r="CN751" s="26"/>
      <c r="CO751" s="26"/>
      <c r="CP751" s="26"/>
      <c r="CQ751" s="26"/>
      <c r="CR751" s="26"/>
      <c r="CS751" s="26"/>
      <c r="CT751" s="26"/>
      <c r="CU751" s="26"/>
      <c r="CV751" s="26"/>
      <c r="CW751" s="26"/>
      <c r="CX751" s="26"/>
      <c r="CY751" s="26"/>
      <c r="CZ751" s="26"/>
      <c r="DA751" s="26"/>
      <c r="DB751" s="26"/>
      <c r="DC751" s="26"/>
      <c r="DD751" s="26"/>
    </row>
    <row r="752">
      <c r="A752" s="48"/>
      <c r="B752" s="38"/>
      <c r="C752" s="20"/>
      <c r="D752" s="20"/>
      <c r="E752" s="38"/>
      <c r="F752" s="26"/>
      <c r="G752" s="26"/>
      <c r="H752" s="25"/>
      <c r="I752" s="25"/>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c r="BL752" s="26"/>
      <c r="BM752" s="26"/>
      <c r="BN752" s="26"/>
      <c r="BO752" s="26"/>
      <c r="BP752" s="26"/>
      <c r="BQ752" s="26"/>
      <c r="BR752" s="26"/>
      <c r="BS752" s="26"/>
      <c r="BT752" s="26"/>
      <c r="BU752" s="26"/>
      <c r="BV752" s="26"/>
      <c r="BW752" s="26"/>
      <c r="BX752" s="26"/>
      <c r="BY752" s="26"/>
      <c r="BZ752" s="26"/>
      <c r="CA752" s="26"/>
      <c r="CB752" s="26"/>
      <c r="CC752" s="26"/>
      <c r="CD752" s="26"/>
      <c r="CE752" s="26"/>
      <c r="CF752" s="26"/>
      <c r="CG752" s="26"/>
      <c r="CH752" s="26"/>
      <c r="CI752" s="26"/>
      <c r="CJ752" s="26"/>
      <c r="CK752" s="26"/>
      <c r="CL752" s="26"/>
      <c r="CM752" s="26"/>
      <c r="CN752" s="26"/>
      <c r="CO752" s="26"/>
      <c r="CP752" s="26"/>
      <c r="CQ752" s="26"/>
      <c r="CR752" s="26"/>
      <c r="CS752" s="26"/>
      <c r="CT752" s="26"/>
      <c r="CU752" s="26"/>
      <c r="CV752" s="26"/>
      <c r="CW752" s="26"/>
      <c r="CX752" s="26"/>
      <c r="CY752" s="26"/>
      <c r="CZ752" s="26"/>
      <c r="DA752" s="26"/>
      <c r="DB752" s="26"/>
      <c r="DC752" s="26"/>
      <c r="DD752" s="26"/>
    </row>
    <row r="753">
      <c r="A753" s="48"/>
      <c r="B753" s="38"/>
      <c r="C753" s="20"/>
      <c r="D753" s="20"/>
      <c r="E753" s="38"/>
      <c r="F753" s="26"/>
      <c r="G753" s="26"/>
      <c r="H753" s="25"/>
      <c r="I753" s="25"/>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c r="BL753" s="26"/>
      <c r="BM753" s="26"/>
      <c r="BN753" s="26"/>
      <c r="BO753" s="26"/>
      <c r="BP753" s="26"/>
      <c r="BQ753" s="26"/>
      <c r="BR753" s="26"/>
      <c r="BS753" s="26"/>
      <c r="BT753" s="26"/>
      <c r="BU753" s="26"/>
      <c r="BV753" s="26"/>
      <c r="BW753" s="26"/>
      <c r="BX753" s="26"/>
      <c r="BY753" s="26"/>
      <c r="BZ753" s="26"/>
      <c r="CA753" s="26"/>
      <c r="CB753" s="26"/>
      <c r="CC753" s="26"/>
      <c r="CD753" s="26"/>
      <c r="CE753" s="26"/>
      <c r="CF753" s="26"/>
      <c r="CG753" s="26"/>
      <c r="CH753" s="26"/>
      <c r="CI753" s="26"/>
      <c r="CJ753" s="26"/>
      <c r="CK753" s="26"/>
      <c r="CL753" s="26"/>
      <c r="CM753" s="26"/>
      <c r="CN753" s="26"/>
      <c r="CO753" s="26"/>
      <c r="CP753" s="26"/>
      <c r="CQ753" s="26"/>
      <c r="CR753" s="26"/>
      <c r="CS753" s="26"/>
      <c r="CT753" s="26"/>
      <c r="CU753" s="26"/>
      <c r="CV753" s="26"/>
      <c r="CW753" s="26"/>
      <c r="CX753" s="26"/>
      <c r="CY753" s="26"/>
      <c r="CZ753" s="26"/>
      <c r="DA753" s="26"/>
      <c r="DB753" s="26"/>
      <c r="DC753" s="26"/>
      <c r="DD753" s="26"/>
    </row>
    <row r="754" ht="21.0" customHeight="1">
      <c r="A754" s="48"/>
      <c r="B754" s="38"/>
      <c r="C754" s="20"/>
      <c r="D754" s="20"/>
      <c r="E754" s="38"/>
      <c r="F754" s="26"/>
      <c r="G754" s="26"/>
      <c r="H754" s="25"/>
      <c r="I754" s="25"/>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c r="BR754" s="26"/>
      <c r="BS754" s="26"/>
      <c r="BT754" s="26"/>
      <c r="BU754" s="26"/>
      <c r="BV754" s="26"/>
      <c r="BW754" s="26"/>
      <c r="BX754" s="26"/>
      <c r="BY754" s="26"/>
      <c r="BZ754" s="26"/>
      <c r="CA754" s="26"/>
      <c r="CB754" s="26"/>
      <c r="CC754" s="26"/>
      <c r="CD754" s="26"/>
      <c r="CE754" s="26"/>
      <c r="CF754" s="26"/>
      <c r="CG754" s="26"/>
      <c r="CH754" s="26"/>
      <c r="CI754" s="26"/>
      <c r="CJ754" s="26"/>
      <c r="CK754" s="26"/>
      <c r="CL754" s="26"/>
      <c r="CM754" s="26"/>
      <c r="CN754" s="26"/>
      <c r="CO754" s="26"/>
      <c r="CP754" s="26"/>
      <c r="CQ754" s="26"/>
      <c r="CR754" s="26"/>
      <c r="CS754" s="26"/>
      <c r="CT754" s="26"/>
      <c r="CU754" s="26"/>
      <c r="CV754" s="26"/>
      <c r="CW754" s="26"/>
      <c r="CX754" s="26"/>
      <c r="CY754" s="26"/>
      <c r="CZ754" s="26"/>
      <c r="DA754" s="26"/>
      <c r="DB754" s="26"/>
      <c r="DC754" s="26"/>
      <c r="DD754" s="26"/>
    </row>
    <row r="755">
      <c r="A755" s="48"/>
      <c r="B755" s="38"/>
      <c r="C755" s="38"/>
      <c r="D755" s="38"/>
      <c r="E755" s="38"/>
      <c r="F755" s="26"/>
      <c r="G755" s="26"/>
      <c r="H755" s="25"/>
      <c r="I755" s="25"/>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c r="BL755" s="26"/>
      <c r="BM755" s="26"/>
      <c r="BN755" s="26"/>
      <c r="BO755" s="26"/>
      <c r="BP755" s="26"/>
      <c r="BQ755" s="26"/>
      <c r="BR755" s="26"/>
      <c r="BS755" s="26"/>
      <c r="BT755" s="26"/>
      <c r="BU755" s="26"/>
      <c r="BV755" s="26"/>
      <c r="BW755" s="26"/>
      <c r="BX755" s="26"/>
      <c r="BY755" s="26"/>
      <c r="BZ755" s="26"/>
      <c r="CA755" s="26"/>
      <c r="CB755" s="26"/>
      <c r="CC755" s="26"/>
      <c r="CD755" s="26"/>
      <c r="CE755" s="26"/>
      <c r="CF755" s="26"/>
      <c r="CG755" s="26"/>
      <c r="CH755" s="26"/>
      <c r="CI755" s="26"/>
      <c r="CJ755" s="26"/>
      <c r="CK755" s="26"/>
      <c r="CL755" s="26"/>
      <c r="CM755" s="26"/>
      <c r="CN755" s="26"/>
      <c r="CO755" s="26"/>
      <c r="CP755" s="26"/>
      <c r="CQ755" s="26"/>
      <c r="CR755" s="26"/>
      <c r="CS755" s="26"/>
      <c r="CT755" s="26"/>
      <c r="CU755" s="26"/>
      <c r="CV755" s="26"/>
      <c r="CW755" s="26"/>
      <c r="CX755" s="26"/>
      <c r="CY755" s="26"/>
      <c r="CZ755" s="26"/>
      <c r="DA755" s="26"/>
      <c r="DB755" s="26"/>
      <c r="DC755" s="26"/>
      <c r="DD755" s="26"/>
    </row>
    <row r="756">
      <c r="A756" s="48"/>
      <c r="B756" s="38"/>
      <c r="C756" s="38"/>
      <c r="D756" s="38"/>
      <c r="E756" s="38"/>
      <c r="F756" s="26"/>
      <c r="G756" s="26"/>
      <c r="H756" s="25"/>
      <c r="I756" s="25"/>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c r="BR756" s="26"/>
      <c r="BS756" s="26"/>
      <c r="BT756" s="26"/>
      <c r="BU756" s="26"/>
      <c r="BV756" s="26"/>
      <c r="BW756" s="26"/>
      <c r="BX756" s="26"/>
      <c r="BY756" s="26"/>
      <c r="BZ756" s="26"/>
      <c r="CA756" s="26"/>
      <c r="CB756" s="26"/>
      <c r="CC756" s="26"/>
      <c r="CD756" s="26"/>
      <c r="CE756" s="26"/>
      <c r="CF756" s="26"/>
      <c r="CG756" s="26"/>
      <c r="CH756" s="26"/>
      <c r="CI756" s="26"/>
      <c r="CJ756" s="26"/>
      <c r="CK756" s="26"/>
      <c r="CL756" s="26"/>
      <c r="CM756" s="26"/>
      <c r="CN756" s="26"/>
      <c r="CO756" s="26"/>
      <c r="CP756" s="26"/>
      <c r="CQ756" s="26"/>
      <c r="CR756" s="26"/>
      <c r="CS756" s="26"/>
      <c r="CT756" s="26"/>
      <c r="CU756" s="26"/>
      <c r="CV756" s="26"/>
      <c r="CW756" s="26"/>
      <c r="CX756" s="26"/>
      <c r="CY756" s="26"/>
      <c r="CZ756" s="26"/>
      <c r="DA756" s="26"/>
      <c r="DB756" s="26"/>
      <c r="DC756" s="26"/>
      <c r="DD756" s="26"/>
    </row>
    <row r="757">
      <c r="A757" s="48"/>
      <c r="B757" s="38"/>
      <c r="C757" s="38"/>
      <c r="D757" s="38"/>
      <c r="E757" s="38"/>
      <c r="F757" s="26"/>
      <c r="G757" s="26"/>
      <c r="H757" s="25"/>
      <c r="I757" s="25"/>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c r="BL757" s="26"/>
      <c r="BM757" s="26"/>
      <c r="BN757" s="26"/>
      <c r="BO757" s="26"/>
      <c r="BP757" s="26"/>
      <c r="BQ757" s="26"/>
      <c r="BR757" s="26"/>
      <c r="BS757" s="26"/>
      <c r="BT757" s="26"/>
      <c r="BU757" s="26"/>
      <c r="BV757" s="26"/>
      <c r="BW757" s="26"/>
      <c r="BX757" s="26"/>
      <c r="BY757" s="26"/>
      <c r="BZ757" s="26"/>
      <c r="CA757" s="26"/>
      <c r="CB757" s="26"/>
      <c r="CC757" s="26"/>
      <c r="CD757" s="26"/>
      <c r="CE757" s="26"/>
      <c r="CF757" s="26"/>
      <c r="CG757" s="26"/>
      <c r="CH757" s="26"/>
      <c r="CI757" s="26"/>
      <c r="CJ757" s="26"/>
      <c r="CK757" s="26"/>
      <c r="CL757" s="26"/>
      <c r="CM757" s="26"/>
      <c r="CN757" s="26"/>
      <c r="CO757" s="26"/>
      <c r="CP757" s="26"/>
      <c r="CQ757" s="26"/>
      <c r="CR757" s="26"/>
      <c r="CS757" s="26"/>
      <c r="CT757" s="26"/>
      <c r="CU757" s="26"/>
      <c r="CV757" s="26"/>
      <c r="CW757" s="26"/>
      <c r="CX757" s="26"/>
      <c r="CY757" s="26"/>
      <c r="CZ757" s="26"/>
      <c r="DA757" s="26"/>
      <c r="DB757" s="26"/>
      <c r="DC757" s="26"/>
      <c r="DD757" s="26"/>
    </row>
    <row r="758">
      <c r="A758" s="48"/>
      <c r="B758" s="38"/>
      <c r="C758" s="38"/>
      <c r="D758" s="38"/>
      <c r="E758" s="38"/>
      <c r="F758" s="26"/>
      <c r="G758" s="26"/>
      <c r="H758" s="25"/>
      <c r="I758" s="25"/>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c r="BL758" s="26"/>
      <c r="BM758" s="26"/>
      <c r="BN758" s="26"/>
      <c r="BO758" s="26"/>
      <c r="BP758" s="26"/>
      <c r="BQ758" s="26"/>
      <c r="BR758" s="26"/>
      <c r="BS758" s="26"/>
      <c r="BT758" s="26"/>
      <c r="BU758" s="26"/>
      <c r="BV758" s="26"/>
      <c r="BW758" s="26"/>
      <c r="BX758" s="26"/>
      <c r="BY758" s="26"/>
      <c r="BZ758" s="26"/>
      <c r="CA758" s="26"/>
      <c r="CB758" s="26"/>
      <c r="CC758" s="26"/>
      <c r="CD758" s="26"/>
      <c r="CE758" s="26"/>
      <c r="CF758" s="26"/>
      <c r="CG758" s="26"/>
      <c r="CH758" s="26"/>
      <c r="CI758" s="26"/>
      <c r="CJ758" s="26"/>
      <c r="CK758" s="26"/>
      <c r="CL758" s="26"/>
      <c r="CM758" s="26"/>
      <c r="CN758" s="26"/>
      <c r="CO758" s="26"/>
      <c r="CP758" s="26"/>
      <c r="CQ758" s="26"/>
      <c r="CR758" s="26"/>
      <c r="CS758" s="26"/>
      <c r="CT758" s="26"/>
      <c r="CU758" s="26"/>
      <c r="CV758" s="26"/>
      <c r="CW758" s="26"/>
      <c r="CX758" s="26"/>
      <c r="CY758" s="26"/>
      <c r="CZ758" s="26"/>
      <c r="DA758" s="26"/>
      <c r="DB758" s="26"/>
      <c r="DC758" s="26"/>
      <c r="DD758" s="26"/>
    </row>
    <row r="759">
      <c r="A759" s="48"/>
      <c r="B759" s="38"/>
      <c r="C759" s="38"/>
      <c r="D759" s="38"/>
      <c r="E759" s="38"/>
      <c r="F759" s="26"/>
      <c r="G759" s="26"/>
      <c r="H759" s="25"/>
      <c r="I759" s="25"/>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c r="BL759" s="26"/>
      <c r="BM759" s="26"/>
      <c r="BN759" s="26"/>
      <c r="BO759" s="26"/>
      <c r="BP759" s="26"/>
      <c r="BQ759" s="26"/>
      <c r="BR759" s="26"/>
      <c r="BS759" s="26"/>
      <c r="BT759" s="26"/>
      <c r="BU759" s="26"/>
      <c r="BV759" s="26"/>
      <c r="BW759" s="26"/>
      <c r="BX759" s="26"/>
      <c r="BY759" s="26"/>
      <c r="BZ759" s="26"/>
      <c r="CA759" s="26"/>
      <c r="CB759" s="26"/>
      <c r="CC759" s="26"/>
      <c r="CD759" s="26"/>
      <c r="CE759" s="26"/>
      <c r="CF759" s="26"/>
      <c r="CG759" s="26"/>
      <c r="CH759" s="26"/>
      <c r="CI759" s="26"/>
      <c r="CJ759" s="26"/>
      <c r="CK759" s="26"/>
      <c r="CL759" s="26"/>
      <c r="CM759" s="26"/>
      <c r="CN759" s="26"/>
      <c r="CO759" s="26"/>
      <c r="CP759" s="26"/>
      <c r="CQ759" s="26"/>
      <c r="CR759" s="26"/>
      <c r="CS759" s="26"/>
      <c r="CT759" s="26"/>
      <c r="CU759" s="26"/>
      <c r="CV759" s="26"/>
      <c r="CW759" s="26"/>
      <c r="CX759" s="26"/>
      <c r="CY759" s="26"/>
      <c r="CZ759" s="26"/>
      <c r="DA759" s="26"/>
      <c r="DB759" s="26"/>
      <c r="DC759" s="26"/>
      <c r="DD759" s="26"/>
    </row>
    <row r="760">
      <c r="A760" s="48"/>
      <c r="B760" s="38"/>
      <c r="C760" s="38"/>
      <c r="D760" s="38"/>
      <c r="E760" s="38"/>
      <c r="F760" s="26"/>
      <c r="G760" s="26"/>
      <c r="H760" s="25"/>
      <c r="I760" s="25"/>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26"/>
      <c r="BQ760" s="26"/>
      <c r="BR760" s="26"/>
      <c r="BS760" s="26"/>
      <c r="BT760" s="26"/>
      <c r="BU760" s="26"/>
      <c r="BV760" s="26"/>
      <c r="BW760" s="26"/>
      <c r="BX760" s="26"/>
      <c r="BY760" s="26"/>
      <c r="BZ760" s="26"/>
      <c r="CA760" s="26"/>
      <c r="CB760" s="26"/>
      <c r="CC760" s="26"/>
      <c r="CD760" s="26"/>
      <c r="CE760" s="26"/>
      <c r="CF760" s="26"/>
      <c r="CG760" s="26"/>
      <c r="CH760" s="26"/>
      <c r="CI760" s="26"/>
      <c r="CJ760" s="26"/>
      <c r="CK760" s="26"/>
      <c r="CL760" s="26"/>
      <c r="CM760" s="26"/>
      <c r="CN760" s="26"/>
      <c r="CO760" s="26"/>
      <c r="CP760" s="26"/>
      <c r="CQ760" s="26"/>
      <c r="CR760" s="26"/>
      <c r="CS760" s="26"/>
      <c r="CT760" s="26"/>
      <c r="CU760" s="26"/>
      <c r="CV760" s="26"/>
      <c r="CW760" s="26"/>
      <c r="CX760" s="26"/>
      <c r="CY760" s="26"/>
      <c r="CZ760" s="26"/>
      <c r="DA760" s="26"/>
      <c r="DB760" s="26"/>
      <c r="DC760" s="26"/>
      <c r="DD760" s="26"/>
    </row>
    <row r="761" ht="26.25" customHeight="1">
      <c r="A761" s="48"/>
      <c r="B761" s="38"/>
      <c r="C761" s="38"/>
      <c r="D761" s="38"/>
      <c r="E761" s="38"/>
      <c r="F761" s="26"/>
      <c r="G761" s="26"/>
      <c r="H761" s="25"/>
      <c r="I761" s="25"/>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c r="BL761" s="26"/>
      <c r="BM761" s="26"/>
      <c r="BN761" s="26"/>
      <c r="BO761" s="26"/>
      <c r="BP761" s="26"/>
      <c r="BQ761" s="26"/>
      <c r="BR761" s="26"/>
      <c r="BS761" s="26"/>
      <c r="BT761" s="26"/>
      <c r="BU761" s="26"/>
      <c r="BV761" s="26"/>
      <c r="BW761" s="26"/>
      <c r="BX761" s="26"/>
      <c r="BY761" s="26"/>
      <c r="BZ761" s="26"/>
      <c r="CA761" s="26"/>
      <c r="CB761" s="26"/>
      <c r="CC761" s="26"/>
      <c r="CD761" s="26"/>
      <c r="CE761" s="26"/>
      <c r="CF761" s="26"/>
      <c r="CG761" s="26"/>
      <c r="CH761" s="26"/>
      <c r="CI761" s="26"/>
      <c r="CJ761" s="26"/>
      <c r="CK761" s="26"/>
      <c r="CL761" s="26"/>
      <c r="CM761" s="26"/>
      <c r="CN761" s="26"/>
      <c r="CO761" s="26"/>
      <c r="CP761" s="26"/>
      <c r="CQ761" s="26"/>
      <c r="CR761" s="26"/>
      <c r="CS761" s="26"/>
      <c r="CT761" s="26"/>
      <c r="CU761" s="26"/>
      <c r="CV761" s="26"/>
      <c r="CW761" s="26"/>
      <c r="CX761" s="26"/>
      <c r="CY761" s="26"/>
      <c r="CZ761" s="26"/>
      <c r="DA761" s="26"/>
      <c r="DB761" s="26"/>
      <c r="DC761" s="26"/>
      <c r="DD761" s="26"/>
    </row>
    <row r="762">
      <c r="A762" s="48"/>
      <c r="B762" s="38"/>
      <c r="C762" s="38"/>
      <c r="D762" s="38"/>
      <c r="E762" s="38"/>
      <c r="F762" s="26"/>
      <c r="G762" s="26"/>
      <c r="H762" s="25"/>
      <c r="I762" s="25"/>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c r="BL762" s="26"/>
      <c r="BM762" s="26"/>
      <c r="BN762" s="26"/>
      <c r="BO762" s="26"/>
      <c r="BP762" s="26"/>
      <c r="BQ762" s="26"/>
      <c r="BR762" s="26"/>
      <c r="BS762" s="26"/>
      <c r="BT762" s="26"/>
      <c r="BU762" s="26"/>
      <c r="BV762" s="26"/>
      <c r="BW762" s="26"/>
      <c r="BX762" s="26"/>
      <c r="BY762" s="26"/>
      <c r="BZ762" s="26"/>
      <c r="CA762" s="26"/>
      <c r="CB762" s="26"/>
      <c r="CC762" s="26"/>
      <c r="CD762" s="26"/>
      <c r="CE762" s="26"/>
      <c r="CF762" s="26"/>
      <c r="CG762" s="26"/>
      <c r="CH762" s="26"/>
      <c r="CI762" s="26"/>
      <c r="CJ762" s="26"/>
      <c r="CK762" s="26"/>
      <c r="CL762" s="26"/>
      <c r="CM762" s="26"/>
      <c r="CN762" s="26"/>
      <c r="CO762" s="26"/>
      <c r="CP762" s="26"/>
      <c r="CQ762" s="26"/>
      <c r="CR762" s="26"/>
      <c r="CS762" s="26"/>
      <c r="CT762" s="26"/>
      <c r="CU762" s="26"/>
      <c r="CV762" s="26"/>
      <c r="CW762" s="26"/>
      <c r="CX762" s="26"/>
      <c r="CY762" s="26"/>
      <c r="CZ762" s="26"/>
      <c r="DA762" s="26"/>
      <c r="DB762" s="26"/>
      <c r="DC762" s="26"/>
      <c r="DD762" s="26"/>
    </row>
    <row r="763">
      <c r="A763" s="48"/>
      <c r="B763" s="38"/>
      <c r="C763" s="20"/>
      <c r="D763" s="20"/>
      <c r="E763" s="38"/>
      <c r="F763" s="26"/>
      <c r="G763" s="26"/>
      <c r="H763" s="25"/>
      <c r="I763" s="25"/>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c r="BL763" s="26"/>
      <c r="BM763" s="26"/>
      <c r="BN763" s="26"/>
      <c r="BO763" s="26"/>
      <c r="BP763" s="26"/>
      <c r="BQ763" s="26"/>
      <c r="BR763" s="26"/>
      <c r="BS763" s="26"/>
      <c r="BT763" s="26"/>
      <c r="BU763" s="26"/>
      <c r="BV763" s="26"/>
      <c r="BW763" s="26"/>
      <c r="BX763" s="26"/>
      <c r="BY763" s="26"/>
      <c r="BZ763" s="26"/>
      <c r="CA763" s="26"/>
      <c r="CB763" s="26"/>
      <c r="CC763" s="26"/>
      <c r="CD763" s="26"/>
      <c r="CE763" s="26"/>
      <c r="CF763" s="26"/>
      <c r="CG763" s="26"/>
      <c r="CH763" s="26"/>
      <c r="CI763" s="26"/>
      <c r="CJ763" s="26"/>
      <c r="CK763" s="26"/>
      <c r="CL763" s="26"/>
      <c r="CM763" s="26"/>
      <c r="CN763" s="26"/>
      <c r="CO763" s="26"/>
      <c r="CP763" s="26"/>
      <c r="CQ763" s="26"/>
      <c r="CR763" s="26"/>
      <c r="CS763" s="26"/>
      <c r="CT763" s="26"/>
      <c r="CU763" s="26"/>
      <c r="CV763" s="26"/>
      <c r="CW763" s="26"/>
      <c r="CX763" s="26"/>
      <c r="CY763" s="26"/>
      <c r="CZ763" s="26"/>
      <c r="DA763" s="26"/>
      <c r="DB763" s="26"/>
      <c r="DC763" s="26"/>
      <c r="DD763" s="26"/>
    </row>
    <row r="764">
      <c r="A764" s="48"/>
      <c r="B764" s="38"/>
      <c r="C764" s="20"/>
      <c r="D764" s="20"/>
      <c r="E764" s="38"/>
      <c r="F764" s="26"/>
      <c r="G764" s="26"/>
      <c r="H764" s="25"/>
      <c r="I764" s="25"/>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c r="BL764" s="26"/>
      <c r="BM764" s="26"/>
      <c r="BN764" s="26"/>
      <c r="BO764" s="26"/>
      <c r="BP764" s="26"/>
      <c r="BQ764" s="26"/>
      <c r="BR764" s="26"/>
      <c r="BS764" s="26"/>
      <c r="BT764" s="26"/>
      <c r="BU764" s="26"/>
      <c r="BV764" s="26"/>
      <c r="BW764" s="26"/>
      <c r="BX764" s="26"/>
      <c r="BY764" s="26"/>
      <c r="BZ764" s="26"/>
      <c r="CA764" s="26"/>
      <c r="CB764" s="26"/>
      <c r="CC764" s="26"/>
      <c r="CD764" s="26"/>
      <c r="CE764" s="26"/>
      <c r="CF764" s="26"/>
      <c r="CG764" s="26"/>
      <c r="CH764" s="26"/>
      <c r="CI764" s="26"/>
      <c r="CJ764" s="26"/>
      <c r="CK764" s="26"/>
      <c r="CL764" s="26"/>
      <c r="CM764" s="26"/>
      <c r="CN764" s="26"/>
      <c r="CO764" s="26"/>
      <c r="CP764" s="26"/>
      <c r="CQ764" s="26"/>
      <c r="CR764" s="26"/>
      <c r="CS764" s="26"/>
      <c r="CT764" s="26"/>
      <c r="CU764" s="26"/>
      <c r="CV764" s="26"/>
      <c r="CW764" s="26"/>
      <c r="CX764" s="26"/>
      <c r="CY764" s="26"/>
      <c r="CZ764" s="26"/>
      <c r="DA764" s="26"/>
      <c r="DB764" s="26"/>
      <c r="DC764" s="26"/>
      <c r="DD764" s="26"/>
    </row>
    <row r="765">
      <c r="A765" s="48"/>
      <c r="B765" s="38"/>
      <c r="C765" s="20"/>
      <c r="D765" s="20"/>
      <c r="E765" s="38"/>
      <c r="F765" s="26"/>
      <c r="G765" s="26"/>
      <c r="H765" s="25"/>
      <c r="I765" s="25"/>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26"/>
      <c r="AS765" s="26"/>
      <c r="AT765" s="26"/>
      <c r="AU765" s="26"/>
      <c r="AV765" s="26"/>
      <c r="AW765" s="26"/>
      <c r="AX765" s="26"/>
      <c r="AY765" s="26"/>
      <c r="AZ765" s="26"/>
      <c r="BA765" s="26"/>
      <c r="BB765" s="26"/>
      <c r="BC765" s="26"/>
      <c r="BD765" s="26"/>
      <c r="BE765" s="26"/>
      <c r="BF765" s="26"/>
      <c r="BG765" s="26"/>
      <c r="BH765" s="26"/>
      <c r="BI765" s="26"/>
      <c r="BJ765" s="26"/>
      <c r="BK765" s="26"/>
      <c r="BL765" s="26"/>
      <c r="BM765" s="26"/>
      <c r="BN765" s="26"/>
      <c r="BO765" s="26"/>
      <c r="BP765" s="26"/>
      <c r="BQ765" s="26"/>
      <c r="BR765" s="26"/>
      <c r="BS765" s="26"/>
      <c r="BT765" s="26"/>
      <c r="BU765" s="26"/>
      <c r="BV765" s="26"/>
      <c r="BW765" s="26"/>
      <c r="BX765" s="26"/>
      <c r="BY765" s="26"/>
      <c r="BZ765" s="26"/>
      <c r="CA765" s="26"/>
      <c r="CB765" s="26"/>
      <c r="CC765" s="26"/>
      <c r="CD765" s="26"/>
      <c r="CE765" s="26"/>
      <c r="CF765" s="26"/>
      <c r="CG765" s="26"/>
      <c r="CH765" s="26"/>
      <c r="CI765" s="26"/>
      <c r="CJ765" s="26"/>
      <c r="CK765" s="26"/>
      <c r="CL765" s="26"/>
      <c r="CM765" s="26"/>
      <c r="CN765" s="26"/>
      <c r="CO765" s="26"/>
      <c r="CP765" s="26"/>
      <c r="CQ765" s="26"/>
      <c r="CR765" s="26"/>
      <c r="CS765" s="26"/>
      <c r="CT765" s="26"/>
      <c r="CU765" s="26"/>
      <c r="CV765" s="26"/>
      <c r="CW765" s="26"/>
      <c r="CX765" s="26"/>
      <c r="CY765" s="26"/>
      <c r="CZ765" s="26"/>
      <c r="DA765" s="26"/>
      <c r="DB765" s="26"/>
      <c r="DC765" s="26"/>
      <c r="DD765" s="26"/>
    </row>
    <row r="766">
      <c r="A766" s="48"/>
      <c r="B766" s="38"/>
      <c r="C766" s="38"/>
      <c r="D766" s="38"/>
      <c r="E766" s="38"/>
      <c r="F766" s="26"/>
      <c r="G766" s="26"/>
      <c r="H766" s="25"/>
      <c r="I766" s="25"/>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c r="BL766" s="26"/>
      <c r="BM766" s="26"/>
      <c r="BN766" s="26"/>
      <c r="BO766" s="26"/>
      <c r="BP766" s="26"/>
      <c r="BQ766" s="26"/>
      <c r="BR766" s="26"/>
      <c r="BS766" s="26"/>
      <c r="BT766" s="26"/>
      <c r="BU766" s="26"/>
      <c r="BV766" s="26"/>
      <c r="BW766" s="26"/>
      <c r="BX766" s="26"/>
      <c r="BY766" s="26"/>
      <c r="BZ766" s="26"/>
      <c r="CA766" s="26"/>
      <c r="CB766" s="26"/>
      <c r="CC766" s="26"/>
      <c r="CD766" s="26"/>
      <c r="CE766" s="26"/>
      <c r="CF766" s="26"/>
      <c r="CG766" s="26"/>
      <c r="CH766" s="26"/>
      <c r="CI766" s="26"/>
      <c r="CJ766" s="26"/>
      <c r="CK766" s="26"/>
      <c r="CL766" s="26"/>
      <c r="CM766" s="26"/>
      <c r="CN766" s="26"/>
      <c r="CO766" s="26"/>
      <c r="CP766" s="26"/>
      <c r="CQ766" s="26"/>
      <c r="CR766" s="26"/>
      <c r="CS766" s="26"/>
      <c r="CT766" s="26"/>
      <c r="CU766" s="26"/>
      <c r="CV766" s="26"/>
      <c r="CW766" s="26"/>
      <c r="CX766" s="26"/>
      <c r="CY766" s="26"/>
      <c r="CZ766" s="26"/>
      <c r="DA766" s="26"/>
      <c r="DB766" s="26"/>
      <c r="DC766" s="26"/>
      <c r="DD766" s="26"/>
    </row>
    <row r="767">
      <c r="A767" s="48"/>
      <c r="B767" s="38"/>
      <c r="C767" s="38"/>
      <c r="D767" s="38"/>
      <c r="E767" s="38"/>
      <c r="F767" s="26"/>
      <c r="G767" s="26"/>
      <c r="H767" s="25"/>
      <c r="I767" s="25"/>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c r="BL767" s="26"/>
      <c r="BM767" s="26"/>
      <c r="BN767" s="26"/>
      <c r="BO767" s="26"/>
      <c r="BP767" s="26"/>
      <c r="BQ767" s="26"/>
      <c r="BR767" s="26"/>
      <c r="BS767" s="26"/>
      <c r="BT767" s="26"/>
      <c r="BU767" s="26"/>
      <c r="BV767" s="26"/>
      <c r="BW767" s="26"/>
      <c r="BX767" s="26"/>
      <c r="BY767" s="26"/>
      <c r="BZ767" s="26"/>
      <c r="CA767" s="26"/>
      <c r="CB767" s="26"/>
      <c r="CC767" s="26"/>
      <c r="CD767" s="26"/>
      <c r="CE767" s="26"/>
      <c r="CF767" s="26"/>
      <c r="CG767" s="26"/>
      <c r="CH767" s="26"/>
      <c r="CI767" s="26"/>
      <c r="CJ767" s="26"/>
      <c r="CK767" s="26"/>
      <c r="CL767" s="26"/>
      <c r="CM767" s="26"/>
      <c r="CN767" s="26"/>
      <c r="CO767" s="26"/>
      <c r="CP767" s="26"/>
      <c r="CQ767" s="26"/>
      <c r="CR767" s="26"/>
      <c r="CS767" s="26"/>
      <c r="CT767" s="26"/>
      <c r="CU767" s="26"/>
      <c r="CV767" s="26"/>
      <c r="CW767" s="26"/>
      <c r="CX767" s="26"/>
      <c r="CY767" s="26"/>
      <c r="CZ767" s="26"/>
      <c r="DA767" s="26"/>
      <c r="DB767" s="26"/>
      <c r="DC767" s="26"/>
      <c r="DD767" s="26"/>
    </row>
    <row r="768">
      <c r="A768" s="48"/>
      <c r="B768" s="38"/>
      <c r="C768" s="38"/>
      <c r="D768" s="38"/>
      <c r="E768" s="38"/>
      <c r="F768" s="26"/>
      <c r="G768" s="26"/>
      <c r="H768" s="25"/>
      <c r="I768" s="25"/>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c r="BL768" s="26"/>
      <c r="BM768" s="26"/>
      <c r="BN768" s="26"/>
      <c r="BO768" s="26"/>
      <c r="BP768" s="26"/>
      <c r="BQ768" s="26"/>
      <c r="BR768" s="26"/>
      <c r="BS768" s="26"/>
      <c r="BT768" s="26"/>
      <c r="BU768" s="26"/>
      <c r="BV768" s="26"/>
      <c r="BW768" s="26"/>
      <c r="BX768" s="26"/>
      <c r="BY768" s="26"/>
      <c r="BZ768" s="26"/>
      <c r="CA768" s="26"/>
      <c r="CB768" s="26"/>
      <c r="CC768" s="26"/>
      <c r="CD768" s="26"/>
      <c r="CE768" s="26"/>
      <c r="CF768" s="26"/>
      <c r="CG768" s="26"/>
      <c r="CH768" s="26"/>
      <c r="CI768" s="26"/>
      <c r="CJ768" s="26"/>
      <c r="CK768" s="26"/>
      <c r="CL768" s="26"/>
      <c r="CM768" s="26"/>
      <c r="CN768" s="26"/>
      <c r="CO768" s="26"/>
      <c r="CP768" s="26"/>
      <c r="CQ768" s="26"/>
      <c r="CR768" s="26"/>
      <c r="CS768" s="26"/>
      <c r="CT768" s="26"/>
      <c r="CU768" s="26"/>
      <c r="CV768" s="26"/>
      <c r="CW768" s="26"/>
      <c r="CX768" s="26"/>
      <c r="CY768" s="26"/>
      <c r="CZ768" s="26"/>
      <c r="DA768" s="26"/>
      <c r="DB768" s="26"/>
      <c r="DC768" s="26"/>
      <c r="DD768" s="26"/>
    </row>
    <row r="769">
      <c r="A769" s="48"/>
      <c r="B769" s="38"/>
      <c r="C769" s="38"/>
      <c r="D769" s="38"/>
      <c r="E769" s="38"/>
      <c r="F769" s="26"/>
      <c r="G769" s="26"/>
      <c r="H769" s="25"/>
      <c r="I769" s="25"/>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c r="BL769" s="26"/>
      <c r="BM769" s="26"/>
      <c r="BN769" s="26"/>
      <c r="BO769" s="26"/>
      <c r="BP769" s="26"/>
      <c r="BQ769" s="26"/>
      <c r="BR769" s="26"/>
      <c r="BS769" s="26"/>
      <c r="BT769" s="26"/>
      <c r="BU769" s="26"/>
      <c r="BV769" s="26"/>
      <c r="BW769" s="26"/>
      <c r="BX769" s="26"/>
      <c r="BY769" s="26"/>
      <c r="BZ769" s="26"/>
      <c r="CA769" s="26"/>
      <c r="CB769" s="26"/>
      <c r="CC769" s="26"/>
      <c r="CD769" s="26"/>
      <c r="CE769" s="26"/>
      <c r="CF769" s="26"/>
      <c r="CG769" s="26"/>
      <c r="CH769" s="26"/>
      <c r="CI769" s="26"/>
      <c r="CJ769" s="26"/>
      <c r="CK769" s="26"/>
      <c r="CL769" s="26"/>
      <c r="CM769" s="26"/>
      <c r="CN769" s="26"/>
      <c r="CO769" s="26"/>
      <c r="CP769" s="26"/>
      <c r="CQ769" s="26"/>
      <c r="CR769" s="26"/>
      <c r="CS769" s="26"/>
      <c r="CT769" s="26"/>
      <c r="CU769" s="26"/>
      <c r="CV769" s="26"/>
      <c r="CW769" s="26"/>
      <c r="CX769" s="26"/>
      <c r="CY769" s="26"/>
      <c r="CZ769" s="26"/>
      <c r="DA769" s="26"/>
      <c r="DB769" s="26"/>
      <c r="DC769" s="26"/>
      <c r="DD769" s="26"/>
    </row>
    <row r="770">
      <c r="A770" s="48"/>
      <c r="B770" s="38"/>
      <c r="C770" s="20"/>
      <c r="D770" s="20"/>
      <c r="E770" s="38"/>
      <c r="F770" s="26"/>
      <c r="G770" s="26"/>
      <c r="H770" s="25"/>
      <c r="I770" s="25"/>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c r="BL770" s="26"/>
      <c r="BM770" s="26"/>
      <c r="BN770" s="26"/>
      <c r="BO770" s="26"/>
      <c r="BP770" s="26"/>
      <c r="BQ770" s="26"/>
      <c r="BR770" s="26"/>
      <c r="BS770" s="26"/>
      <c r="BT770" s="26"/>
      <c r="BU770" s="26"/>
      <c r="BV770" s="26"/>
      <c r="BW770" s="26"/>
      <c r="BX770" s="26"/>
      <c r="BY770" s="26"/>
      <c r="BZ770" s="26"/>
      <c r="CA770" s="26"/>
      <c r="CB770" s="26"/>
      <c r="CC770" s="26"/>
      <c r="CD770" s="26"/>
      <c r="CE770" s="26"/>
      <c r="CF770" s="26"/>
      <c r="CG770" s="26"/>
      <c r="CH770" s="26"/>
      <c r="CI770" s="26"/>
      <c r="CJ770" s="26"/>
      <c r="CK770" s="26"/>
      <c r="CL770" s="26"/>
      <c r="CM770" s="26"/>
      <c r="CN770" s="26"/>
      <c r="CO770" s="26"/>
      <c r="CP770" s="26"/>
      <c r="CQ770" s="26"/>
      <c r="CR770" s="26"/>
      <c r="CS770" s="26"/>
      <c r="CT770" s="26"/>
      <c r="CU770" s="26"/>
      <c r="CV770" s="26"/>
      <c r="CW770" s="26"/>
      <c r="CX770" s="26"/>
      <c r="CY770" s="26"/>
      <c r="CZ770" s="26"/>
      <c r="DA770" s="26"/>
      <c r="DB770" s="26"/>
      <c r="DC770" s="26"/>
      <c r="DD770" s="26"/>
    </row>
    <row r="771">
      <c r="A771" s="48"/>
      <c r="B771" s="38"/>
      <c r="C771" s="20"/>
      <c r="D771" s="20"/>
      <c r="E771" s="38"/>
      <c r="F771" s="26"/>
      <c r="G771" s="26"/>
      <c r="H771" s="25"/>
      <c r="I771" s="25"/>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26"/>
      <c r="BQ771" s="26"/>
      <c r="BR771" s="26"/>
      <c r="BS771" s="26"/>
      <c r="BT771" s="26"/>
      <c r="BU771" s="26"/>
      <c r="BV771" s="26"/>
      <c r="BW771" s="26"/>
      <c r="BX771" s="26"/>
      <c r="BY771" s="26"/>
      <c r="BZ771" s="26"/>
      <c r="CA771" s="26"/>
      <c r="CB771" s="26"/>
      <c r="CC771" s="26"/>
      <c r="CD771" s="26"/>
      <c r="CE771" s="26"/>
      <c r="CF771" s="26"/>
      <c r="CG771" s="26"/>
      <c r="CH771" s="26"/>
      <c r="CI771" s="26"/>
      <c r="CJ771" s="26"/>
      <c r="CK771" s="26"/>
      <c r="CL771" s="26"/>
      <c r="CM771" s="26"/>
      <c r="CN771" s="26"/>
      <c r="CO771" s="26"/>
      <c r="CP771" s="26"/>
      <c r="CQ771" s="26"/>
      <c r="CR771" s="26"/>
      <c r="CS771" s="26"/>
      <c r="CT771" s="26"/>
      <c r="CU771" s="26"/>
      <c r="CV771" s="26"/>
      <c r="CW771" s="26"/>
      <c r="CX771" s="26"/>
      <c r="CY771" s="26"/>
      <c r="CZ771" s="26"/>
      <c r="DA771" s="26"/>
      <c r="DB771" s="26"/>
      <c r="DC771" s="26"/>
      <c r="DD771" s="26"/>
    </row>
    <row r="772">
      <c r="A772" s="48"/>
      <c r="B772" s="38"/>
      <c r="C772" s="20"/>
      <c r="D772" s="20"/>
      <c r="E772" s="38"/>
      <c r="F772" s="26"/>
      <c r="G772" s="26"/>
      <c r="H772" s="25"/>
      <c r="I772" s="25"/>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c r="AI772" s="26"/>
      <c r="AJ772" s="26"/>
      <c r="AK772" s="26"/>
      <c r="AL772" s="26"/>
      <c r="AM772" s="26"/>
      <c r="AN772" s="26"/>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c r="BL772" s="26"/>
      <c r="BM772" s="26"/>
      <c r="BN772" s="26"/>
      <c r="BO772" s="26"/>
      <c r="BP772" s="26"/>
      <c r="BQ772" s="26"/>
      <c r="BR772" s="26"/>
      <c r="BS772" s="26"/>
      <c r="BT772" s="26"/>
      <c r="BU772" s="26"/>
      <c r="BV772" s="26"/>
      <c r="BW772" s="26"/>
      <c r="BX772" s="26"/>
      <c r="BY772" s="26"/>
      <c r="BZ772" s="26"/>
      <c r="CA772" s="26"/>
      <c r="CB772" s="26"/>
      <c r="CC772" s="26"/>
      <c r="CD772" s="26"/>
      <c r="CE772" s="26"/>
      <c r="CF772" s="26"/>
      <c r="CG772" s="26"/>
      <c r="CH772" s="26"/>
      <c r="CI772" s="26"/>
      <c r="CJ772" s="26"/>
      <c r="CK772" s="26"/>
      <c r="CL772" s="26"/>
      <c r="CM772" s="26"/>
      <c r="CN772" s="26"/>
      <c r="CO772" s="26"/>
      <c r="CP772" s="26"/>
      <c r="CQ772" s="26"/>
      <c r="CR772" s="26"/>
      <c r="CS772" s="26"/>
      <c r="CT772" s="26"/>
      <c r="CU772" s="26"/>
      <c r="CV772" s="26"/>
      <c r="CW772" s="26"/>
      <c r="CX772" s="26"/>
      <c r="CY772" s="26"/>
      <c r="CZ772" s="26"/>
      <c r="DA772" s="26"/>
      <c r="DB772" s="26"/>
      <c r="DC772" s="26"/>
      <c r="DD772" s="26"/>
    </row>
    <row r="773">
      <c r="A773" s="48"/>
      <c r="B773" s="38"/>
      <c r="C773" s="20"/>
      <c r="D773" s="20"/>
      <c r="E773" s="38"/>
      <c r="F773" s="26"/>
      <c r="G773" s="26"/>
      <c r="H773" s="25"/>
      <c r="I773" s="25"/>
      <c r="J773" s="26"/>
      <c r="K773" s="26"/>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c r="AI773" s="26"/>
      <c r="AJ773" s="26"/>
      <c r="AK773" s="26"/>
      <c r="AL773" s="26"/>
      <c r="AM773" s="26"/>
      <c r="AN773" s="26"/>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c r="BL773" s="26"/>
      <c r="BM773" s="26"/>
      <c r="BN773" s="26"/>
      <c r="BO773" s="26"/>
      <c r="BP773" s="26"/>
      <c r="BQ773" s="26"/>
      <c r="BR773" s="26"/>
      <c r="BS773" s="26"/>
      <c r="BT773" s="26"/>
      <c r="BU773" s="26"/>
      <c r="BV773" s="26"/>
      <c r="BW773" s="26"/>
      <c r="BX773" s="26"/>
      <c r="BY773" s="26"/>
      <c r="BZ773" s="26"/>
      <c r="CA773" s="26"/>
      <c r="CB773" s="26"/>
      <c r="CC773" s="26"/>
      <c r="CD773" s="26"/>
      <c r="CE773" s="26"/>
      <c r="CF773" s="26"/>
      <c r="CG773" s="26"/>
      <c r="CH773" s="26"/>
      <c r="CI773" s="26"/>
      <c r="CJ773" s="26"/>
      <c r="CK773" s="26"/>
      <c r="CL773" s="26"/>
      <c r="CM773" s="26"/>
      <c r="CN773" s="26"/>
      <c r="CO773" s="26"/>
      <c r="CP773" s="26"/>
      <c r="CQ773" s="26"/>
      <c r="CR773" s="26"/>
      <c r="CS773" s="26"/>
      <c r="CT773" s="26"/>
      <c r="CU773" s="26"/>
      <c r="CV773" s="26"/>
      <c r="CW773" s="26"/>
      <c r="CX773" s="26"/>
      <c r="CY773" s="26"/>
      <c r="CZ773" s="26"/>
      <c r="DA773" s="26"/>
      <c r="DB773" s="26"/>
      <c r="DC773" s="26"/>
      <c r="DD773" s="26"/>
    </row>
    <row r="774">
      <c r="A774" s="48"/>
      <c r="B774" s="38"/>
      <c r="C774" s="20"/>
      <c r="D774" s="20"/>
      <c r="E774" s="38"/>
      <c r="F774" s="26"/>
      <c r="G774" s="26"/>
      <c r="H774" s="25"/>
      <c r="I774" s="25"/>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c r="BL774" s="26"/>
      <c r="BM774" s="26"/>
      <c r="BN774" s="26"/>
      <c r="BO774" s="26"/>
      <c r="BP774" s="26"/>
      <c r="BQ774" s="26"/>
      <c r="BR774" s="26"/>
      <c r="BS774" s="26"/>
      <c r="BT774" s="26"/>
      <c r="BU774" s="26"/>
      <c r="BV774" s="26"/>
      <c r="BW774" s="26"/>
      <c r="BX774" s="26"/>
      <c r="BY774" s="26"/>
      <c r="BZ774" s="26"/>
      <c r="CA774" s="26"/>
      <c r="CB774" s="26"/>
      <c r="CC774" s="26"/>
      <c r="CD774" s="26"/>
      <c r="CE774" s="26"/>
      <c r="CF774" s="26"/>
      <c r="CG774" s="26"/>
      <c r="CH774" s="26"/>
      <c r="CI774" s="26"/>
      <c r="CJ774" s="26"/>
      <c r="CK774" s="26"/>
      <c r="CL774" s="26"/>
      <c r="CM774" s="26"/>
      <c r="CN774" s="26"/>
      <c r="CO774" s="26"/>
      <c r="CP774" s="26"/>
      <c r="CQ774" s="26"/>
      <c r="CR774" s="26"/>
      <c r="CS774" s="26"/>
      <c r="CT774" s="26"/>
      <c r="CU774" s="26"/>
      <c r="CV774" s="26"/>
      <c r="CW774" s="26"/>
      <c r="CX774" s="26"/>
      <c r="CY774" s="26"/>
      <c r="CZ774" s="26"/>
      <c r="DA774" s="26"/>
      <c r="DB774" s="26"/>
      <c r="DC774" s="26"/>
      <c r="DD774" s="26"/>
    </row>
    <row r="775">
      <c r="A775" s="48"/>
      <c r="B775" s="38"/>
      <c r="C775" s="38"/>
      <c r="D775" s="38"/>
      <c r="E775" s="38"/>
      <c r="F775" s="26"/>
      <c r="G775" s="26"/>
      <c r="H775" s="25"/>
      <c r="I775" s="25"/>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c r="BL775" s="26"/>
      <c r="BM775" s="26"/>
      <c r="BN775" s="26"/>
      <c r="BO775" s="26"/>
      <c r="BP775" s="26"/>
      <c r="BQ775" s="26"/>
      <c r="BR775" s="26"/>
      <c r="BS775" s="26"/>
      <c r="BT775" s="26"/>
      <c r="BU775" s="26"/>
      <c r="BV775" s="26"/>
      <c r="BW775" s="26"/>
      <c r="BX775" s="26"/>
      <c r="BY775" s="26"/>
      <c r="BZ775" s="26"/>
      <c r="CA775" s="26"/>
      <c r="CB775" s="26"/>
      <c r="CC775" s="26"/>
      <c r="CD775" s="26"/>
      <c r="CE775" s="26"/>
      <c r="CF775" s="26"/>
      <c r="CG775" s="26"/>
      <c r="CH775" s="26"/>
      <c r="CI775" s="26"/>
      <c r="CJ775" s="26"/>
      <c r="CK775" s="26"/>
      <c r="CL775" s="26"/>
      <c r="CM775" s="26"/>
      <c r="CN775" s="26"/>
      <c r="CO775" s="26"/>
      <c r="CP775" s="26"/>
      <c r="CQ775" s="26"/>
      <c r="CR775" s="26"/>
      <c r="CS775" s="26"/>
      <c r="CT775" s="26"/>
      <c r="CU775" s="26"/>
      <c r="CV775" s="26"/>
      <c r="CW775" s="26"/>
      <c r="CX775" s="26"/>
      <c r="CY775" s="26"/>
      <c r="CZ775" s="26"/>
      <c r="DA775" s="26"/>
      <c r="DB775" s="26"/>
      <c r="DC775" s="26"/>
      <c r="DD775" s="26"/>
    </row>
    <row r="776">
      <c r="A776" s="48"/>
      <c r="B776" s="38"/>
      <c r="C776" s="38"/>
      <c r="D776" s="38"/>
      <c r="E776" s="38"/>
      <c r="F776" s="26"/>
      <c r="G776" s="26"/>
      <c r="H776" s="25"/>
      <c r="I776" s="25"/>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c r="BR776" s="26"/>
      <c r="BS776" s="26"/>
      <c r="BT776" s="26"/>
      <c r="BU776" s="26"/>
      <c r="BV776" s="26"/>
      <c r="BW776" s="26"/>
      <c r="BX776" s="26"/>
      <c r="BY776" s="26"/>
      <c r="BZ776" s="26"/>
      <c r="CA776" s="26"/>
      <c r="CB776" s="26"/>
      <c r="CC776" s="26"/>
      <c r="CD776" s="26"/>
      <c r="CE776" s="26"/>
      <c r="CF776" s="26"/>
      <c r="CG776" s="26"/>
      <c r="CH776" s="26"/>
      <c r="CI776" s="26"/>
      <c r="CJ776" s="26"/>
      <c r="CK776" s="26"/>
      <c r="CL776" s="26"/>
      <c r="CM776" s="26"/>
      <c r="CN776" s="26"/>
      <c r="CO776" s="26"/>
      <c r="CP776" s="26"/>
      <c r="CQ776" s="26"/>
      <c r="CR776" s="26"/>
      <c r="CS776" s="26"/>
      <c r="CT776" s="26"/>
      <c r="CU776" s="26"/>
      <c r="CV776" s="26"/>
      <c r="CW776" s="26"/>
      <c r="CX776" s="26"/>
      <c r="CY776" s="26"/>
      <c r="CZ776" s="26"/>
      <c r="DA776" s="26"/>
      <c r="DB776" s="26"/>
      <c r="DC776" s="26"/>
      <c r="DD776" s="26"/>
    </row>
    <row r="777">
      <c r="A777" s="48"/>
      <c r="B777" s="38"/>
      <c r="C777" s="38"/>
      <c r="D777" s="38"/>
      <c r="E777" s="38"/>
      <c r="F777" s="26"/>
      <c r="G777" s="26"/>
      <c r="H777" s="25"/>
      <c r="I777" s="25"/>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c r="BL777" s="26"/>
      <c r="BM777" s="26"/>
      <c r="BN777" s="26"/>
      <c r="BO777" s="26"/>
      <c r="BP777" s="26"/>
      <c r="BQ777" s="26"/>
      <c r="BR777" s="26"/>
      <c r="BS777" s="26"/>
      <c r="BT777" s="26"/>
      <c r="BU777" s="26"/>
      <c r="BV777" s="26"/>
      <c r="BW777" s="26"/>
      <c r="BX777" s="26"/>
      <c r="BY777" s="26"/>
      <c r="BZ777" s="26"/>
      <c r="CA777" s="26"/>
      <c r="CB777" s="26"/>
      <c r="CC777" s="26"/>
      <c r="CD777" s="26"/>
      <c r="CE777" s="26"/>
      <c r="CF777" s="26"/>
      <c r="CG777" s="26"/>
      <c r="CH777" s="26"/>
      <c r="CI777" s="26"/>
      <c r="CJ777" s="26"/>
      <c r="CK777" s="26"/>
      <c r="CL777" s="26"/>
      <c r="CM777" s="26"/>
      <c r="CN777" s="26"/>
      <c r="CO777" s="26"/>
      <c r="CP777" s="26"/>
      <c r="CQ777" s="26"/>
      <c r="CR777" s="26"/>
      <c r="CS777" s="26"/>
      <c r="CT777" s="26"/>
      <c r="CU777" s="26"/>
      <c r="CV777" s="26"/>
      <c r="CW777" s="26"/>
      <c r="CX777" s="26"/>
      <c r="CY777" s="26"/>
      <c r="CZ777" s="26"/>
      <c r="DA777" s="26"/>
      <c r="DB777" s="26"/>
      <c r="DC777" s="26"/>
      <c r="DD777" s="26"/>
    </row>
    <row r="778">
      <c r="A778" s="48"/>
      <c r="B778" s="38"/>
      <c r="C778" s="38"/>
      <c r="D778" s="38"/>
      <c r="E778" s="38"/>
      <c r="F778" s="26"/>
      <c r="G778" s="26"/>
      <c r="H778" s="25"/>
      <c r="I778" s="25"/>
      <c r="J778" s="26"/>
      <c r="K778" s="26"/>
      <c r="L778" s="26"/>
      <c r="M778" s="26"/>
      <c r="N778" s="26"/>
      <c r="O778" s="26"/>
      <c r="P778" s="26"/>
      <c r="Q778" s="26"/>
      <c r="R778" s="26"/>
      <c r="S778" s="26"/>
      <c r="T778" s="26"/>
      <c r="U778" s="26"/>
      <c r="V778" s="26"/>
      <c r="W778" s="26"/>
      <c r="X778" s="26"/>
      <c r="Y778" s="26"/>
      <c r="Z778" s="26"/>
      <c r="AA778" s="26"/>
      <c r="AB778" s="26"/>
      <c r="AC778" s="26"/>
      <c r="AD778" s="26"/>
      <c r="AE778" s="26"/>
      <c r="AF778" s="26"/>
      <c r="AG778" s="26"/>
      <c r="AH778" s="26"/>
      <c r="AI778" s="26"/>
      <c r="AJ778" s="26"/>
      <c r="AK778" s="26"/>
      <c r="AL778" s="26"/>
      <c r="AM778" s="26"/>
      <c r="AN778" s="26"/>
      <c r="AO778" s="26"/>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c r="BL778" s="26"/>
      <c r="BM778" s="26"/>
      <c r="BN778" s="26"/>
      <c r="BO778" s="26"/>
      <c r="BP778" s="26"/>
      <c r="BQ778" s="26"/>
      <c r="BR778" s="26"/>
      <c r="BS778" s="26"/>
      <c r="BT778" s="26"/>
      <c r="BU778" s="26"/>
      <c r="BV778" s="26"/>
      <c r="BW778" s="26"/>
      <c r="BX778" s="26"/>
      <c r="BY778" s="26"/>
      <c r="BZ778" s="26"/>
      <c r="CA778" s="26"/>
      <c r="CB778" s="26"/>
      <c r="CC778" s="26"/>
      <c r="CD778" s="26"/>
      <c r="CE778" s="26"/>
      <c r="CF778" s="26"/>
      <c r="CG778" s="26"/>
      <c r="CH778" s="26"/>
      <c r="CI778" s="26"/>
      <c r="CJ778" s="26"/>
      <c r="CK778" s="26"/>
      <c r="CL778" s="26"/>
      <c r="CM778" s="26"/>
      <c r="CN778" s="26"/>
      <c r="CO778" s="26"/>
      <c r="CP778" s="26"/>
      <c r="CQ778" s="26"/>
      <c r="CR778" s="26"/>
      <c r="CS778" s="26"/>
      <c r="CT778" s="26"/>
      <c r="CU778" s="26"/>
      <c r="CV778" s="26"/>
      <c r="CW778" s="26"/>
      <c r="CX778" s="26"/>
      <c r="CY778" s="26"/>
      <c r="CZ778" s="26"/>
      <c r="DA778" s="26"/>
      <c r="DB778" s="26"/>
      <c r="DC778" s="26"/>
      <c r="DD778" s="26"/>
    </row>
    <row r="779" ht="21.75" customHeight="1">
      <c r="A779" s="48"/>
      <c r="B779" s="38"/>
      <c r="C779" s="38"/>
      <c r="D779" s="38"/>
      <c r="E779" s="38"/>
      <c r="F779" s="26"/>
      <c r="G779" s="26"/>
      <c r="H779" s="25"/>
      <c r="I779" s="25"/>
      <c r="J779" s="26"/>
      <c r="K779" s="26"/>
      <c r="L779" s="26"/>
      <c r="M779" s="26"/>
      <c r="N779" s="26"/>
      <c r="O779" s="26"/>
      <c r="P779" s="26"/>
      <c r="Q779" s="26"/>
      <c r="R779" s="26"/>
      <c r="S779" s="26"/>
      <c r="T779" s="26"/>
      <c r="U779" s="26"/>
      <c r="V779" s="26"/>
      <c r="W779" s="26"/>
      <c r="X779" s="26"/>
      <c r="Y779" s="26"/>
      <c r="Z779" s="26"/>
      <c r="AA779" s="26"/>
      <c r="AB779" s="26"/>
      <c r="AC779" s="26"/>
      <c r="AD779" s="26"/>
      <c r="AE779" s="26"/>
      <c r="AF779" s="26"/>
      <c r="AG779" s="26"/>
      <c r="AH779" s="26"/>
      <c r="AI779" s="26"/>
      <c r="AJ779" s="26"/>
      <c r="AK779" s="26"/>
      <c r="AL779" s="26"/>
      <c r="AM779" s="26"/>
      <c r="AN779" s="26"/>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c r="BL779" s="26"/>
      <c r="BM779" s="26"/>
      <c r="BN779" s="26"/>
      <c r="BO779" s="26"/>
      <c r="BP779" s="26"/>
      <c r="BQ779" s="26"/>
      <c r="BR779" s="26"/>
      <c r="BS779" s="26"/>
      <c r="BT779" s="26"/>
      <c r="BU779" s="26"/>
      <c r="BV779" s="26"/>
      <c r="BW779" s="26"/>
      <c r="BX779" s="26"/>
      <c r="BY779" s="26"/>
      <c r="BZ779" s="26"/>
      <c r="CA779" s="26"/>
      <c r="CB779" s="26"/>
      <c r="CC779" s="26"/>
      <c r="CD779" s="26"/>
      <c r="CE779" s="26"/>
      <c r="CF779" s="26"/>
      <c r="CG779" s="26"/>
      <c r="CH779" s="26"/>
      <c r="CI779" s="26"/>
      <c r="CJ779" s="26"/>
      <c r="CK779" s="26"/>
      <c r="CL779" s="26"/>
      <c r="CM779" s="26"/>
      <c r="CN779" s="26"/>
      <c r="CO779" s="26"/>
      <c r="CP779" s="26"/>
      <c r="CQ779" s="26"/>
      <c r="CR779" s="26"/>
      <c r="CS779" s="26"/>
      <c r="CT779" s="26"/>
      <c r="CU779" s="26"/>
      <c r="CV779" s="26"/>
      <c r="CW779" s="26"/>
      <c r="CX779" s="26"/>
      <c r="CY779" s="26"/>
      <c r="CZ779" s="26"/>
      <c r="DA779" s="26"/>
      <c r="DB779" s="26"/>
      <c r="DC779" s="26"/>
      <c r="DD779" s="26"/>
    </row>
    <row r="780">
      <c r="A780" s="48"/>
      <c r="B780" s="38"/>
      <c r="C780" s="20"/>
      <c r="D780" s="20"/>
      <c r="E780" s="38"/>
      <c r="F780" s="26"/>
      <c r="G780" s="26"/>
      <c r="H780" s="25"/>
      <c r="I780" s="25"/>
      <c r="J780" s="26"/>
      <c r="K780" s="26"/>
      <c r="L780" s="26"/>
      <c r="M780" s="26"/>
      <c r="N780" s="26"/>
      <c r="O780" s="26"/>
      <c r="P780" s="26"/>
      <c r="Q780" s="26"/>
      <c r="R780" s="26"/>
      <c r="S780" s="26"/>
      <c r="T780" s="26"/>
      <c r="U780" s="26"/>
      <c r="V780" s="26"/>
      <c r="W780" s="26"/>
      <c r="X780" s="26"/>
      <c r="Y780" s="26"/>
      <c r="Z780" s="26"/>
      <c r="AA780" s="26"/>
      <c r="AB780" s="26"/>
      <c r="AC780" s="26"/>
      <c r="AD780" s="26"/>
      <c r="AE780" s="26"/>
      <c r="AF780" s="26"/>
      <c r="AG780" s="26"/>
      <c r="AH780" s="26"/>
      <c r="AI780" s="26"/>
      <c r="AJ780" s="26"/>
      <c r="AK780" s="26"/>
      <c r="AL780" s="26"/>
      <c r="AM780" s="26"/>
      <c r="AN780" s="26"/>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c r="BL780" s="26"/>
      <c r="BM780" s="26"/>
      <c r="BN780" s="26"/>
      <c r="BO780" s="26"/>
      <c r="BP780" s="26"/>
      <c r="BQ780" s="26"/>
      <c r="BR780" s="26"/>
      <c r="BS780" s="26"/>
      <c r="BT780" s="26"/>
      <c r="BU780" s="26"/>
      <c r="BV780" s="26"/>
      <c r="BW780" s="26"/>
      <c r="BX780" s="26"/>
      <c r="BY780" s="26"/>
      <c r="BZ780" s="26"/>
      <c r="CA780" s="26"/>
      <c r="CB780" s="26"/>
      <c r="CC780" s="26"/>
      <c r="CD780" s="26"/>
      <c r="CE780" s="26"/>
      <c r="CF780" s="26"/>
      <c r="CG780" s="26"/>
      <c r="CH780" s="26"/>
      <c r="CI780" s="26"/>
      <c r="CJ780" s="26"/>
      <c r="CK780" s="26"/>
      <c r="CL780" s="26"/>
      <c r="CM780" s="26"/>
      <c r="CN780" s="26"/>
      <c r="CO780" s="26"/>
      <c r="CP780" s="26"/>
      <c r="CQ780" s="26"/>
      <c r="CR780" s="26"/>
      <c r="CS780" s="26"/>
      <c r="CT780" s="26"/>
      <c r="CU780" s="26"/>
      <c r="CV780" s="26"/>
      <c r="CW780" s="26"/>
      <c r="CX780" s="26"/>
      <c r="CY780" s="26"/>
      <c r="CZ780" s="26"/>
      <c r="DA780" s="26"/>
      <c r="DB780" s="26"/>
      <c r="DC780" s="26"/>
      <c r="DD780" s="26"/>
    </row>
    <row r="781" ht="27.75" customHeight="1">
      <c r="A781" s="48"/>
      <c r="B781" s="38"/>
      <c r="C781" s="20"/>
      <c r="D781" s="20"/>
      <c r="E781" s="38"/>
      <c r="F781" s="26"/>
      <c r="G781" s="26"/>
      <c r="H781" s="25"/>
      <c r="I781" s="25"/>
      <c r="J781" s="26"/>
      <c r="K781" s="26"/>
      <c r="L781" s="26"/>
      <c r="M781" s="26"/>
      <c r="N781" s="26"/>
      <c r="O781" s="26"/>
      <c r="P781" s="26"/>
      <c r="Q781" s="26"/>
      <c r="R781" s="26"/>
      <c r="S781" s="26"/>
      <c r="T781" s="26"/>
      <c r="U781" s="26"/>
      <c r="V781" s="26"/>
      <c r="W781" s="26"/>
      <c r="X781" s="26"/>
      <c r="Y781" s="26"/>
      <c r="Z781" s="26"/>
      <c r="AA781" s="26"/>
      <c r="AB781" s="26"/>
      <c r="AC781" s="26"/>
      <c r="AD781" s="26"/>
      <c r="AE781" s="26"/>
      <c r="AF781" s="26"/>
      <c r="AG781" s="26"/>
      <c r="AH781" s="26"/>
      <c r="AI781" s="26"/>
      <c r="AJ781" s="26"/>
      <c r="AK781" s="26"/>
      <c r="AL781" s="26"/>
      <c r="AM781" s="26"/>
      <c r="AN781" s="26"/>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c r="BL781" s="26"/>
      <c r="BM781" s="26"/>
      <c r="BN781" s="26"/>
      <c r="BO781" s="26"/>
      <c r="BP781" s="26"/>
      <c r="BQ781" s="26"/>
      <c r="BR781" s="26"/>
      <c r="BS781" s="26"/>
      <c r="BT781" s="26"/>
      <c r="BU781" s="26"/>
      <c r="BV781" s="26"/>
      <c r="BW781" s="26"/>
      <c r="BX781" s="26"/>
      <c r="BY781" s="26"/>
      <c r="BZ781" s="26"/>
      <c r="CA781" s="26"/>
      <c r="CB781" s="26"/>
      <c r="CC781" s="26"/>
      <c r="CD781" s="26"/>
      <c r="CE781" s="26"/>
      <c r="CF781" s="26"/>
      <c r="CG781" s="26"/>
      <c r="CH781" s="26"/>
      <c r="CI781" s="26"/>
      <c r="CJ781" s="26"/>
      <c r="CK781" s="26"/>
      <c r="CL781" s="26"/>
      <c r="CM781" s="26"/>
      <c r="CN781" s="26"/>
      <c r="CO781" s="26"/>
      <c r="CP781" s="26"/>
      <c r="CQ781" s="26"/>
      <c r="CR781" s="26"/>
      <c r="CS781" s="26"/>
      <c r="CT781" s="26"/>
      <c r="CU781" s="26"/>
      <c r="CV781" s="26"/>
      <c r="CW781" s="26"/>
      <c r="CX781" s="26"/>
      <c r="CY781" s="26"/>
      <c r="CZ781" s="26"/>
      <c r="DA781" s="26"/>
      <c r="DB781" s="26"/>
      <c r="DC781" s="26"/>
      <c r="DD781" s="26"/>
    </row>
    <row r="782" ht="28.5" customHeight="1">
      <c r="A782" s="48"/>
      <c r="B782" s="38"/>
      <c r="C782" s="20"/>
      <c r="D782" s="20"/>
      <c r="E782" s="38"/>
      <c r="F782" s="26"/>
      <c r="G782" s="26"/>
      <c r="H782" s="25"/>
      <c r="I782" s="25"/>
      <c r="J782" s="26"/>
      <c r="K782" s="26"/>
      <c r="L782" s="26"/>
      <c r="M782" s="26"/>
      <c r="N782" s="26"/>
      <c r="O782" s="26"/>
      <c r="P782" s="26"/>
      <c r="Q782" s="26"/>
      <c r="R782" s="26"/>
      <c r="S782" s="26"/>
      <c r="T782" s="26"/>
      <c r="U782" s="26"/>
      <c r="V782" s="26"/>
      <c r="W782" s="26"/>
      <c r="X782" s="26"/>
      <c r="Y782" s="26"/>
      <c r="Z782" s="26"/>
      <c r="AA782" s="26"/>
      <c r="AB782" s="26"/>
      <c r="AC782" s="26"/>
      <c r="AD782" s="26"/>
      <c r="AE782" s="26"/>
      <c r="AF782" s="26"/>
      <c r="AG782" s="26"/>
      <c r="AH782" s="26"/>
      <c r="AI782" s="26"/>
      <c r="AJ782" s="26"/>
      <c r="AK782" s="26"/>
      <c r="AL782" s="26"/>
      <c r="AM782" s="26"/>
      <c r="AN782" s="26"/>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c r="BL782" s="26"/>
      <c r="BM782" s="26"/>
      <c r="BN782" s="26"/>
      <c r="BO782" s="26"/>
      <c r="BP782" s="26"/>
      <c r="BQ782" s="26"/>
      <c r="BR782" s="26"/>
      <c r="BS782" s="26"/>
      <c r="BT782" s="26"/>
      <c r="BU782" s="26"/>
      <c r="BV782" s="26"/>
      <c r="BW782" s="26"/>
      <c r="BX782" s="26"/>
      <c r="BY782" s="26"/>
      <c r="BZ782" s="26"/>
      <c r="CA782" s="26"/>
      <c r="CB782" s="26"/>
      <c r="CC782" s="26"/>
      <c r="CD782" s="26"/>
      <c r="CE782" s="26"/>
      <c r="CF782" s="26"/>
      <c r="CG782" s="26"/>
      <c r="CH782" s="26"/>
      <c r="CI782" s="26"/>
      <c r="CJ782" s="26"/>
      <c r="CK782" s="26"/>
      <c r="CL782" s="26"/>
      <c r="CM782" s="26"/>
      <c r="CN782" s="26"/>
      <c r="CO782" s="26"/>
      <c r="CP782" s="26"/>
      <c r="CQ782" s="26"/>
      <c r="CR782" s="26"/>
      <c r="CS782" s="26"/>
      <c r="CT782" s="26"/>
      <c r="CU782" s="26"/>
      <c r="CV782" s="26"/>
      <c r="CW782" s="26"/>
      <c r="CX782" s="26"/>
      <c r="CY782" s="26"/>
      <c r="CZ782" s="26"/>
      <c r="DA782" s="26"/>
      <c r="DB782" s="26"/>
      <c r="DC782" s="26"/>
      <c r="DD782" s="26"/>
    </row>
    <row r="783">
      <c r="A783" s="48"/>
      <c r="B783" s="38"/>
      <c r="C783" s="20"/>
      <c r="D783" s="20"/>
      <c r="E783" s="38"/>
      <c r="F783" s="26"/>
      <c r="G783" s="26"/>
      <c r="H783" s="25"/>
      <c r="I783" s="25"/>
      <c r="J783" s="26"/>
      <c r="K783" s="26"/>
      <c r="L783" s="26"/>
      <c r="M783" s="26"/>
      <c r="N783" s="26"/>
      <c r="O783" s="26"/>
      <c r="P783" s="26"/>
      <c r="Q783" s="26"/>
      <c r="R783" s="26"/>
      <c r="S783" s="26"/>
      <c r="T783" s="26"/>
      <c r="U783" s="26"/>
      <c r="V783" s="26"/>
      <c r="W783" s="26"/>
      <c r="X783" s="26"/>
      <c r="Y783" s="26"/>
      <c r="Z783" s="26"/>
      <c r="AA783" s="26"/>
      <c r="AB783" s="26"/>
      <c r="AC783" s="26"/>
      <c r="AD783" s="26"/>
      <c r="AE783" s="26"/>
      <c r="AF783" s="26"/>
      <c r="AG783" s="26"/>
      <c r="AH783" s="26"/>
      <c r="AI783" s="26"/>
      <c r="AJ783" s="26"/>
      <c r="AK783" s="26"/>
      <c r="AL783" s="26"/>
      <c r="AM783" s="26"/>
      <c r="AN783" s="26"/>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c r="BL783" s="26"/>
      <c r="BM783" s="26"/>
      <c r="BN783" s="26"/>
      <c r="BO783" s="26"/>
      <c r="BP783" s="26"/>
      <c r="BQ783" s="26"/>
      <c r="BR783" s="26"/>
      <c r="BS783" s="26"/>
      <c r="BT783" s="26"/>
      <c r="BU783" s="26"/>
      <c r="BV783" s="26"/>
      <c r="BW783" s="26"/>
      <c r="BX783" s="26"/>
      <c r="BY783" s="26"/>
      <c r="BZ783" s="26"/>
      <c r="CA783" s="26"/>
      <c r="CB783" s="26"/>
      <c r="CC783" s="26"/>
      <c r="CD783" s="26"/>
      <c r="CE783" s="26"/>
      <c r="CF783" s="26"/>
      <c r="CG783" s="26"/>
      <c r="CH783" s="26"/>
      <c r="CI783" s="26"/>
      <c r="CJ783" s="26"/>
      <c r="CK783" s="26"/>
      <c r="CL783" s="26"/>
      <c r="CM783" s="26"/>
      <c r="CN783" s="26"/>
      <c r="CO783" s="26"/>
      <c r="CP783" s="26"/>
      <c r="CQ783" s="26"/>
      <c r="CR783" s="26"/>
      <c r="CS783" s="26"/>
      <c r="CT783" s="26"/>
      <c r="CU783" s="26"/>
      <c r="CV783" s="26"/>
      <c r="CW783" s="26"/>
      <c r="CX783" s="26"/>
      <c r="CY783" s="26"/>
      <c r="CZ783" s="26"/>
      <c r="DA783" s="26"/>
      <c r="DB783" s="26"/>
      <c r="DC783" s="26"/>
      <c r="DD783" s="26"/>
    </row>
    <row r="784">
      <c r="A784" s="48"/>
      <c r="B784" s="38"/>
      <c r="C784" s="20"/>
      <c r="D784" s="20"/>
      <c r="E784" s="38"/>
      <c r="F784" s="26"/>
      <c r="G784" s="26"/>
      <c r="H784" s="25"/>
      <c r="I784" s="25"/>
      <c r="J784" s="26"/>
      <c r="K784" s="26"/>
      <c r="L784" s="26"/>
      <c r="M784" s="26"/>
      <c r="N784" s="26"/>
      <c r="O784" s="26"/>
      <c r="P784" s="26"/>
      <c r="Q784" s="26"/>
      <c r="R784" s="26"/>
      <c r="S784" s="26"/>
      <c r="T784" s="26"/>
      <c r="U784" s="26"/>
      <c r="V784" s="26"/>
      <c r="W784" s="26"/>
      <c r="X784" s="26"/>
      <c r="Y784" s="26"/>
      <c r="Z784" s="26"/>
      <c r="AA784" s="26"/>
      <c r="AB784" s="26"/>
      <c r="AC784" s="26"/>
      <c r="AD784" s="26"/>
      <c r="AE784" s="26"/>
      <c r="AF784" s="26"/>
      <c r="AG784" s="26"/>
      <c r="AH784" s="26"/>
      <c r="AI784" s="26"/>
      <c r="AJ784" s="26"/>
      <c r="AK784" s="26"/>
      <c r="AL784" s="26"/>
      <c r="AM784" s="26"/>
      <c r="AN784" s="26"/>
      <c r="AO784" s="26"/>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c r="BL784" s="26"/>
      <c r="BM784" s="26"/>
      <c r="BN784" s="26"/>
      <c r="BO784" s="26"/>
      <c r="BP784" s="26"/>
      <c r="BQ784" s="26"/>
      <c r="BR784" s="26"/>
      <c r="BS784" s="26"/>
      <c r="BT784" s="26"/>
      <c r="BU784" s="26"/>
      <c r="BV784" s="26"/>
      <c r="BW784" s="26"/>
      <c r="BX784" s="26"/>
      <c r="BY784" s="26"/>
      <c r="BZ784" s="26"/>
      <c r="CA784" s="26"/>
      <c r="CB784" s="26"/>
      <c r="CC784" s="26"/>
      <c r="CD784" s="26"/>
      <c r="CE784" s="26"/>
      <c r="CF784" s="26"/>
      <c r="CG784" s="26"/>
      <c r="CH784" s="26"/>
      <c r="CI784" s="26"/>
      <c r="CJ784" s="26"/>
      <c r="CK784" s="26"/>
      <c r="CL784" s="26"/>
      <c r="CM784" s="26"/>
      <c r="CN784" s="26"/>
      <c r="CO784" s="26"/>
      <c r="CP784" s="26"/>
      <c r="CQ784" s="26"/>
      <c r="CR784" s="26"/>
      <c r="CS784" s="26"/>
      <c r="CT784" s="26"/>
      <c r="CU784" s="26"/>
      <c r="CV784" s="26"/>
      <c r="CW784" s="26"/>
      <c r="CX784" s="26"/>
      <c r="CY784" s="26"/>
      <c r="CZ784" s="26"/>
      <c r="DA784" s="26"/>
      <c r="DB784" s="26"/>
      <c r="DC784" s="26"/>
      <c r="DD784" s="26"/>
    </row>
    <row r="785" ht="31.5" customHeight="1">
      <c r="A785" s="48"/>
      <c r="B785" s="38"/>
      <c r="C785" s="20"/>
      <c r="D785" s="20"/>
      <c r="E785" s="38"/>
      <c r="F785" s="26"/>
      <c r="G785" s="26"/>
      <c r="H785" s="25"/>
      <c r="I785" s="25"/>
      <c r="J785" s="26"/>
      <c r="K785" s="26"/>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c r="AI785" s="26"/>
      <c r="AJ785" s="26"/>
      <c r="AK785" s="26"/>
      <c r="AL785" s="26"/>
      <c r="AM785" s="26"/>
      <c r="AN785" s="26"/>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c r="BL785" s="26"/>
      <c r="BM785" s="26"/>
      <c r="BN785" s="26"/>
      <c r="BO785" s="26"/>
      <c r="BP785" s="26"/>
      <c r="BQ785" s="26"/>
      <c r="BR785" s="26"/>
      <c r="BS785" s="26"/>
      <c r="BT785" s="26"/>
      <c r="BU785" s="26"/>
      <c r="BV785" s="26"/>
      <c r="BW785" s="26"/>
      <c r="BX785" s="26"/>
      <c r="BY785" s="26"/>
      <c r="BZ785" s="26"/>
      <c r="CA785" s="26"/>
      <c r="CB785" s="26"/>
      <c r="CC785" s="26"/>
      <c r="CD785" s="26"/>
      <c r="CE785" s="26"/>
      <c r="CF785" s="26"/>
      <c r="CG785" s="26"/>
      <c r="CH785" s="26"/>
      <c r="CI785" s="26"/>
      <c r="CJ785" s="26"/>
      <c r="CK785" s="26"/>
      <c r="CL785" s="26"/>
      <c r="CM785" s="26"/>
      <c r="CN785" s="26"/>
      <c r="CO785" s="26"/>
      <c r="CP785" s="26"/>
      <c r="CQ785" s="26"/>
      <c r="CR785" s="26"/>
      <c r="CS785" s="26"/>
      <c r="CT785" s="26"/>
      <c r="CU785" s="26"/>
      <c r="CV785" s="26"/>
      <c r="CW785" s="26"/>
      <c r="CX785" s="26"/>
      <c r="CY785" s="26"/>
      <c r="CZ785" s="26"/>
      <c r="DA785" s="26"/>
      <c r="DB785" s="26"/>
      <c r="DC785" s="26"/>
      <c r="DD785" s="26"/>
    </row>
    <row r="786">
      <c r="A786" s="48"/>
      <c r="B786" s="38"/>
      <c r="C786" s="20"/>
      <c r="D786" s="20"/>
      <c r="E786" s="38"/>
      <c r="F786" s="26"/>
      <c r="G786" s="26"/>
      <c r="H786" s="25"/>
      <c r="I786" s="25"/>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c r="BL786" s="26"/>
      <c r="BM786" s="26"/>
      <c r="BN786" s="26"/>
      <c r="BO786" s="26"/>
      <c r="BP786" s="26"/>
      <c r="BQ786" s="26"/>
      <c r="BR786" s="26"/>
      <c r="BS786" s="26"/>
      <c r="BT786" s="26"/>
      <c r="BU786" s="26"/>
      <c r="BV786" s="26"/>
      <c r="BW786" s="26"/>
      <c r="BX786" s="26"/>
      <c r="BY786" s="26"/>
      <c r="BZ786" s="26"/>
      <c r="CA786" s="26"/>
      <c r="CB786" s="26"/>
      <c r="CC786" s="26"/>
      <c r="CD786" s="26"/>
      <c r="CE786" s="26"/>
      <c r="CF786" s="26"/>
      <c r="CG786" s="26"/>
      <c r="CH786" s="26"/>
      <c r="CI786" s="26"/>
      <c r="CJ786" s="26"/>
      <c r="CK786" s="26"/>
      <c r="CL786" s="26"/>
      <c r="CM786" s="26"/>
      <c r="CN786" s="26"/>
      <c r="CO786" s="26"/>
      <c r="CP786" s="26"/>
      <c r="CQ786" s="26"/>
      <c r="CR786" s="26"/>
      <c r="CS786" s="26"/>
      <c r="CT786" s="26"/>
      <c r="CU786" s="26"/>
      <c r="CV786" s="26"/>
      <c r="CW786" s="26"/>
      <c r="CX786" s="26"/>
      <c r="CY786" s="26"/>
      <c r="CZ786" s="26"/>
      <c r="DA786" s="26"/>
      <c r="DB786" s="26"/>
      <c r="DC786" s="26"/>
      <c r="DD786" s="26"/>
    </row>
    <row r="787">
      <c r="A787" s="48"/>
      <c r="B787" s="38"/>
      <c r="C787" s="20"/>
      <c r="D787" s="20"/>
      <c r="E787" s="20"/>
      <c r="F787" s="26"/>
      <c r="G787" s="26"/>
      <c r="H787" s="25"/>
      <c r="I787" s="25"/>
      <c r="J787" s="26"/>
      <c r="K787" s="26"/>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c r="AI787" s="26"/>
      <c r="AJ787" s="26"/>
      <c r="AK787" s="26"/>
      <c r="AL787" s="26"/>
      <c r="AM787" s="26"/>
      <c r="AN787" s="26"/>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c r="BL787" s="26"/>
      <c r="BM787" s="26"/>
      <c r="BN787" s="26"/>
      <c r="BO787" s="26"/>
      <c r="BP787" s="26"/>
      <c r="BQ787" s="26"/>
      <c r="BR787" s="26"/>
      <c r="BS787" s="26"/>
      <c r="BT787" s="26"/>
      <c r="BU787" s="26"/>
      <c r="BV787" s="26"/>
      <c r="BW787" s="26"/>
      <c r="BX787" s="26"/>
      <c r="BY787" s="26"/>
      <c r="BZ787" s="26"/>
      <c r="CA787" s="26"/>
      <c r="CB787" s="26"/>
      <c r="CC787" s="26"/>
      <c r="CD787" s="26"/>
      <c r="CE787" s="26"/>
      <c r="CF787" s="26"/>
      <c r="CG787" s="26"/>
      <c r="CH787" s="26"/>
      <c r="CI787" s="26"/>
      <c r="CJ787" s="26"/>
      <c r="CK787" s="26"/>
      <c r="CL787" s="26"/>
      <c r="CM787" s="26"/>
      <c r="CN787" s="26"/>
      <c r="CO787" s="26"/>
      <c r="CP787" s="26"/>
      <c r="CQ787" s="26"/>
      <c r="CR787" s="26"/>
      <c r="CS787" s="26"/>
      <c r="CT787" s="26"/>
      <c r="CU787" s="26"/>
      <c r="CV787" s="26"/>
      <c r="CW787" s="26"/>
      <c r="CX787" s="26"/>
      <c r="CY787" s="26"/>
      <c r="CZ787" s="26"/>
      <c r="DA787" s="26"/>
      <c r="DB787" s="26"/>
      <c r="DC787" s="26"/>
      <c r="DD787" s="26"/>
    </row>
    <row r="788" ht="25.5" customHeight="1">
      <c r="A788" s="48"/>
      <c r="B788" s="38"/>
      <c r="C788" s="38"/>
      <c r="D788" s="38"/>
      <c r="E788" s="38"/>
      <c r="F788" s="26"/>
      <c r="G788" s="26"/>
      <c r="H788" s="25"/>
      <c r="I788" s="25"/>
      <c r="J788" s="26"/>
      <c r="K788" s="26"/>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c r="BL788" s="26"/>
      <c r="BM788" s="26"/>
      <c r="BN788" s="26"/>
      <c r="BO788" s="26"/>
      <c r="BP788" s="26"/>
      <c r="BQ788" s="26"/>
      <c r="BR788" s="26"/>
      <c r="BS788" s="26"/>
      <c r="BT788" s="26"/>
      <c r="BU788" s="26"/>
      <c r="BV788" s="26"/>
      <c r="BW788" s="26"/>
      <c r="BX788" s="26"/>
      <c r="BY788" s="26"/>
      <c r="BZ788" s="26"/>
      <c r="CA788" s="26"/>
      <c r="CB788" s="26"/>
      <c r="CC788" s="26"/>
      <c r="CD788" s="26"/>
      <c r="CE788" s="26"/>
      <c r="CF788" s="26"/>
      <c r="CG788" s="26"/>
      <c r="CH788" s="26"/>
      <c r="CI788" s="26"/>
      <c r="CJ788" s="26"/>
      <c r="CK788" s="26"/>
      <c r="CL788" s="26"/>
      <c r="CM788" s="26"/>
      <c r="CN788" s="26"/>
      <c r="CO788" s="26"/>
      <c r="CP788" s="26"/>
      <c r="CQ788" s="26"/>
      <c r="CR788" s="26"/>
      <c r="CS788" s="26"/>
      <c r="CT788" s="26"/>
      <c r="CU788" s="26"/>
      <c r="CV788" s="26"/>
      <c r="CW788" s="26"/>
      <c r="CX788" s="26"/>
      <c r="CY788" s="26"/>
      <c r="CZ788" s="26"/>
      <c r="DA788" s="26"/>
      <c r="DB788" s="26"/>
      <c r="DC788" s="26"/>
      <c r="DD788" s="26"/>
    </row>
    <row r="789">
      <c r="A789" s="48"/>
      <c r="B789" s="38"/>
      <c r="C789" s="20"/>
      <c r="D789" s="20"/>
      <c r="E789" s="38"/>
      <c r="F789" s="26"/>
      <c r="G789" s="26"/>
      <c r="H789" s="25"/>
      <c r="I789" s="25"/>
      <c r="J789" s="26"/>
      <c r="K789" s="26"/>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c r="AI789" s="26"/>
      <c r="AJ789" s="26"/>
      <c r="AK789" s="26"/>
      <c r="AL789" s="26"/>
      <c r="AM789" s="26"/>
      <c r="AN789" s="26"/>
      <c r="AO789" s="26"/>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c r="BL789" s="26"/>
      <c r="BM789" s="26"/>
      <c r="BN789" s="26"/>
      <c r="BO789" s="26"/>
      <c r="BP789" s="26"/>
      <c r="BQ789" s="26"/>
      <c r="BR789" s="26"/>
      <c r="BS789" s="26"/>
      <c r="BT789" s="26"/>
      <c r="BU789" s="26"/>
      <c r="BV789" s="26"/>
      <c r="BW789" s="26"/>
      <c r="BX789" s="26"/>
      <c r="BY789" s="26"/>
      <c r="BZ789" s="26"/>
      <c r="CA789" s="26"/>
      <c r="CB789" s="26"/>
      <c r="CC789" s="26"/>
      <c r="CD789" s="26"/>
      <c r="CE789" s="26"/>
      <c r="CF789" s="26"/>
      <c r="CG789" s="26"/>
      <c r="CH789" s="26"/>
      <c r="CI789" s="26"/>
      <c r="CJ789" s="26"/>
      <c r="CK789" s="26"/>
      <c r="CL789" s="26"/>
      <c r="CM789" s="26"/>
      <c r="CN789" s="26"/>
      <c r="CO789" s="26"/>
      <c r="CP789" s="26"/>
      <c r="CQ789" s="26"/>
      <c r="CR789" s="26"/>
      <c r="CS789" s="26"/>
      <c r="CT789" s="26"/>
      <c r="CU789" s="26"/>
      <c r="CV789" s="26"/>
      <c r="CW789" s="26"/>
      <c r="CX789" s="26"/>
      <c r="CY789" s="26"/>
      <c r="CZ789" s="26"/>
      <c r="DA789" s="26"/>
      <c r="DB789" s="26"/>
      <c r="DC789" s="26"/>
      <c r="DD789" s="26"/>
    </row>
    <row r="790">
      <c r="A790" s="48"/>
      <c r="B790" s="38"/>
      <c r="C790" s="49"/>
      <c r="D790" s="49"/>
      <c r="E790" s="38"/>
      <c r="F790" s="26"/>
      <c r="G790" s="26"/>
      <c r="H790" s="25"/>
      <c r="I790" s="25"/>
      <c r="J790" s="26"/>
      <c r="K790" s="26"/>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c r="AI790" s="26"/>
      <c r="AJ790" s="26"/>
      <c r="AK790" s="26"/>
      <c r="AL790" s="26"/>
      <c r="AM790" s="26"/>
      <c r="AN790" s="26"/>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c r="BL790" s="26"/>
      <c r="BM790" s="26"/>
      <c r="BN790" s="26"/>
      <c r="BO790" s="26"/>
      <c r="BP790" s="26"/>
      <c r="BQ790" s="26"/>
      <c r="BR790" s="26"/>
      <c r="BS790" s="26"/>
      <c r="BT790" s="26"/>
      <c r="BU790" s="26"/>
      <c r="BV790" s="26"/>
      <c r="BW790" s="26"/>
      <c r="BX790" s="26"/>
      <c r="BY790" s="26"/>
      <c r="BZ790" s="26"/>
      <c r="CA790" s="26"/>
      <c r="CB790" s="26"/>
      <c r="CC790" s="26"/>
      <c r="CD790" s="26"/>
      <c r="CE790" s="26"/>
      <c r="CF790" s="26"/>
      <c r="CG790" s="26"/>
      <c r="CH790" s="26"/>
      <c r="CI790" s="26"/>
      <c r="CJ790" s="26"/>
      <c r="CK790" s="26"/>
      <c r="CL790" s="26"/>
      <c r="CM790" s="26"/>
      <c r="CN790" s="26"/>
      <c r="CO790" s="26"/>
      <c r="CP790" s="26"/>
      <c r="CQ790" s="26"/>
      <c r="CR790" s="26"/>
      <c r="CS790" s="26"/>
      <c r="CT790" s="26"/>
      <c r="CU790" s="26"/>
      <c r="CV790" s="26"/>
      <c r="CW790" s="26"/>
      <c r="CX790" s="26"/>
      <c r="CY790" s="26"/>
      <c r="CZ790" s="26"/>
      <c r="DA790" s="26"/>
      <c r="DB790" s="26"/>
      <c r="DC790" s="26"/>
      <c r="DD790" s="26"/>
    </row>
    <row r="791">
      <c r="A791" s="48"/>
      <c r="B791" s="38"/>
      <c r="C791" s="49"/>
      <c r="D791" s="49"/>
      <c r="E791" s="38"/>
      <c r="F791" s="26"/>
      <c r="G791" s="26"/>
      <c r="H791" s="25"/>
      <c r="I791" s="25"/>
      <c r="J791" s="26"/>
      <c r="K791" s="26"/>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c r="AI791" s="26"/>
      <c r="AJ791" s="26"/>
      <c r="AK791" s="26"/>
      <c r="AL791" s="26"/>
      <c r="AM791" s="26"/>
      <c r="AN791" s="26"/>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c r="BL791" s="26"/>
      <c r="BM791" s="26"/>
      <c r="BN791" s="26"/>
      <c r="BO791" s="26"/>
      <c r="BP791" s="26"/>
      <c r="BQ791" s="26"/>
      <c r="BR791" s="26"/>
      <c r="BS791" s="26"/>
      <c r="BT791" s="26"/>
      <c r="BU791" s="26"/>
      <c r="BV791" s="26"/>
      <c r="BW791" s="26"/>
      <c r="BX791" s="26"/>
      <c r="BY791" s="26"/>
      <c r="BZ791" s="26"/>
      <c r="CA791" s="26"/>
      <c r="CB791" s="26"/>
      <c r="CC791" s="26"/>
      <c r="CD791" s="26"/>
      <c r="CE791" s="26"/>
      <c r="CF791" s="26"/>
      <c r="CG791" s="26"/>
      <c r="CH791" s="26"/>
      <c r="CI791" s="26"/>
      <c r="CJ791" s="26"/>
      <c r="CK791" s="26"/>
      <c r="CL791" s="26"/>
      <c r="CM791" s="26"/>
      <c r="CN791" s="26"/>
      <c r="CO791" s="26"/>
      <c r="CP791" s="26"/>
      <c r="CQ791" s="26"/>
      <c r="CR791" s="26"/>
      <c r="CS791" s="26"/>
      <c r="CT791" s="26"/>
      <c r="CU791" s="26"/>
      <c r="CV791" s="26"/>
      <c r="CW791" s="26"/>
      <c r="CX791" s="26"/>
      <c r="CY791" s="26"/>
      <c r="CZ791" s="26"/>
      <c r="DA791" s="26"/>
      <c r="DB791" s="26"/>
      <c r="DC791" s="26"/>
      <c r="DD791" s="26"/>
    </row>
    <row r="792">
      <c r="A792" s="48"/>
      <c r="B792" s="38"/>
      <c r="C792" s="20"/>
      <c r="D792" s="20"/>
      <c r="E792" s="20"/>
      <c r="F792" s="26"/>
      <c r="G792" s="26"/>
      <c r="H792" s="25"/>
      <c r="I792" s="25"/>
      <c r="J792" s="26"/>
      <c r="K792" s="26"/>
      <c r="L792" s="26"/>
      <c r="M792" s="26"/>
      <c r="N792" s="26"/>
      <c r="O792" s="26"/>
      <c r="P792" s="26"/>
      <c r="Q792" s="26"/>
      <c r="R792" s="26"/>
      <c r="S792" s="26"/>
      <c r="T792" s="26"/>
      <c r="U792" s="26"/>
      <c r="V792" s="26"/>
      <c r="W792" s="26"/>
      <c r="X792" s="26"/>
      <c r="Y792" s="26"/>
      <c r="Z792" s="26"/>
      <c r="AA792" s="26"/>
      <c r="AB792" s="26"/>
      <c r="AC792" s="26"/>
      <c r="AD792" s="26"/>
      <c r="AE792" s="26"/>
      <c r="AF792" s="26"/>
      <c r="AG792" s="26"/>
      <c r="AH792" s="26"/>
      <c r="AI792" s="26"/>
      <c r="AJ792" s="26"/>
      <c r="AK792" s="26"/>
      <c r="AL792" s="26"/>
      <c r="AM792" s="26"/>
      <c r="AN792" s="26"/>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c r="BL792" s="26"/>
      <c r="BM792" s="26"/>
      <c r="BN792" s="26"/>
      <c r="BO792" s="26"/>
      <c r="BP792" s="26"/>
      <c r="BQ792" s="26"/>
      <c r="BR792" s="26"/>
      <c r="BS792" s="26"/>
      <c r="BT792" s="26"/>
      <c r="BU792" s="26"/>
      <c r="BV792" s="26"/>
      <c r="BW792" s="26"/>
      <c r="BX792" s="26"/>
      <c r="BY792" s="26"/>
      <c r="BZ792" s="26"/>
      <c r="CA792" s="26"/>
      <c r="CB792" s="26"/>
      <c r="CC792" s="26"/>
      <c r="CD792" s="26"/>
      <c r="CE792" s="26"/>
      <c r="CF792" s="26"/>
      <c r="CG792" s="26"/>
      <c r="CH792" s="26"/>
      <c r="CI792" s="26"/>
      <c r="CJ792" s="26"/>
      <c r="CK792" s="26"/>
      <c r="CL792" s="26"/>
      <c r="CM792" s="26"/>
      <c r="CN792" s="26"/>
      <c r="CO792" s="26"/>
      <c r="CP792" s="26"/>
      <c r="CQ792" s="26"/>
      <c r="CR792" s="26"/>
      <c r="CS792" s="26"/>
      <c r="CT792" s="26"/>
      <c r="CU792" s="26"/>
      <c r="CV792" s="26"/>
      <c r="CW792" s="26"/>
      <c r="CX792" s="26"/>
      <c r="CY792" s="26"/>
      <c r="CZ792" s="26"/>
      <c r="DA792" s="26"/>
      <c r="DB792" s="26"/>
      <c r="DC792" s="26"/>
      <c r="DD792" s="26"/>
    </row>
    <row r="793">
      <c r="A793" s="48"/>
      <c r="B793" s="38"/>
      <c r="C793" s="50"/>
      <c r="D793" s="50"/>
      <c r="E793" s="38"/>
      <c r="F793" s="26"/>
      <c r="G793" s="26"/>
      <c r="H793" s="25"/>
      <c r="I793" s="25"/>
      <c r="J793" s="26"/>
      <c r="K793" s="26"/>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c r="AI793" s="26"/>
      <c r="AJ793" s="26"/>
      <c r="AK793" s="26"/>
      <c r="AL793" s="26"/>
      <c r="AM793" s="26"/>
      <c r="AN793" s="26"/>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c r="BL793" s="26"/>
      <c r="BM793" s="26"/>
      <c r="BN793" s="26"/>
      <c r="BO793" s="26"/>
      <c r="BP793" s="26"/>
      <c r="BQ793" s="26"/>
      <c r="BR793" s="26"/>
      <c r="BS793" s="26"/>
      <c r="BT793" s="26"/>
      <c r="BU793" s="26"/>
      <c r="BV793" s="26"/>
      <c r="BW793" s="26"/>
      <c r="BX793" s="26"/>
      <c r="BY793" s="26"/>
      <c r="BZ793" s="26"/>
      <c r="CA793" s="26"/>
      <c r="CB793" s="26"/>
      <c r="CC793" s="26"/>
      <c r="CD793" s="26"/>
      <c r="CE793" s="26"/>
      <c r="CF793" s="26"/>
      <c r="CG793" s="26"/>
      <c r="CH793" s="26"/>
      <c r="CI793" s="26"/>
      <c r="CJ793" s="26"/>
      <c r="CK793" s="26"/>
      <c r="CL793" s="26"/>
      <c r="CM793" s="26"/>
      <c r="CN793" s="26"/>
      <c r="CO793" s="26"/>
      <c r="CP793" s="26"/>
      <c r="CQ793" s="26"/>
      <c r="CR793" s="26"/>
      <c r="CS793" s="26"/>
      <c r="CT793" s="26"/>
      <c r="CU793" s="26"/>
      <c r="CV793" s="26"/>
      <c r="CW793" s="26"/>
      <c r="CX793" s="26"/>
      <c r="CY793" s="26"/>
      <c r="CZ793" s="26"/>
      <c r="DA793" s="26"/>
      <c r="DB793" s="26"/>
      <c r="DC793" s="26"/>
      <c r="DD793" s="26"/>
    </row>
    <row r="794">
      <c r="A794" s="48"/>
      <c r="B794" s="38"/>
      <c r="C794" s="50"/>
      <c r="D794" s="50"/>
      <c r="E794" s="38"/>
      <c r="F794" s="26"/>
      <c r="G794" s="26"/>
      <c r="H794" s="25"/>
      <c r="I794" s="25"/>
      <c r="J794" s="26"/>
      <c r="K794" s="26"/>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c r="AI794" s="26"/>
      <c r="AJ794" s="26"/>
      <c r="AK794" s="26"/>
      <c r="AL794" s="26"/>
      <c r="AM794" s="26"/>
      <c r="AN794" s="26"/>
      <c r="AO794" s="26"/>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c r="BL794" s="26"/>
      <c r="BM794" s="26"/>
      <c r="BN794" s="26"/>
      <c r="BO794" s="26"/>
      <c r="BP794" s="26"/>
      <c r="BQ794" s="26"/>
      <c r="BR794" s="26"/>
      <c r="BS794" s="26"/>
      <c r="BT794" s="26"/>
      <c r="BU794" s="26"/>
      <c r="BV794" s="26"/>
      <c r="BW794" s="26"/>
      <c r="BX794" s="26"/>
      <c r="BY794" s="26"/>
      <c r="BZ794" s="26"/>
      <c r="CA794" s="26"/>
      <c r="CB794" s="26"/>
      <c r="CC794" s="26"/>
      <c r="CD794" s="26"/>
      <c r="CE794" s="26"/>
      <c r="CF794" s="26"/>
      <c r="CG794" s="26"/>
      <c r="CH794" s="26"/>
      <c r="CI794" s="26"/>
      <c r="CJ794" s="26"/>
      <c r="CK794" s="26"/>
      <c r="CL794" s="26"/>
      <c r="CM794" s="26"/>
      <c r="CN794" s="26"/>
      <c r="CO794" s="26"/>
      <c r="CP794" s="26"/>
      <c r="CQ794" s="26"/>
      <c r="CR794" s="26"/>
      <c r="CS794" s="26"/>
      <c r="CT794" s="26"/>
      <c r="CU794" s="26"/>
      <c r="CV794" s="26"/>
      <c r="CW794" s="26"/>
      <c r="CX794" s="26"/>
      <c r="CY794" s="26"/>
      <c r="CZ794" s="26"/>
      <c r="DA794" s="26"/>
      <c r="DB794" s="26"/>
      <c r="DC794" s="26"/>
      <c r="DD794" s="26"/>
    </row>
    <row r="795">
      <c r="A795" s="48"/>
      <c r="B795" s="38"/>
      <c r="C795" s="50"/>
      <c r="D795" s="50"/>
      <c r="E795" s="38"/>
      <c r="F795" s="26"/>
      <c r="G795" s="26"/>
      <c r="H795" s="25"/>
      <c r="I795" s="25"/>
      <c r="J795" s="26"/>
      <c r="K795" s="26"/>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c r="AI795" s="26"/>
      <c r="AJ795" s="26"/>
      <c r="AK795" s="26"/>
      <c r="AL795" s="26"/>
      <c r="AM795" s="26"/>
      <c r="AN795" s="26"/>
      <c r="AO795" s="26"/>
      <c r="AP795" s="26"/>
      <c r="AQ795" s="26"/>
      <c r="AR795" s="26"/>
      <c r="AS795" s="26"/>
      <c r="AT795" s="26"/>
      <c r="AU795" s="26"/>
      <c r="AV795" s="26"/>
      <c r="AW795" s="26"/>
      <c r="AX795" s="26"/>
      <c r="AY795" s="26"/>
      <c r="AZ795" s="26"/>
      <c r="BA795" s="26"/>
      <c r="BB795" s="26"/>
      <c r="BC795" s="26"/>
      <c r="BD795" s="26"/>
      <c r="BE795" s="26"/>
      <c r="BF795" s="26"/>
      <c r="BG795" s="26"/>
      <c r="BH795" s="26"/>
      <c r="BI795" s="26"/>
      <c r="BJ795" s="26"/>
      <c r="BK795" s="26"/>
      <c r="BL795" s="26"/>
      <c r="BM795" s="26"/>
      <c r="BN795" s="26"/>
      <c r="BO795" s="26"/>
      <c r="BP795" s="26"/>
      <c r="BQ795" s="26"/>
      <c r="BR795" s="26"/>
      <c r="BS795" s="26"/>
      <c r="BT795" s="26"/>
      <c r="BU795" s="26"/>
      <c r="BV795" s="26"/>
      <c r="BW795" s="26"/>
      <c r="BX795" s="26"/>
      <c r="BY795" s="26"/>
      <c r="BZ795" s="26"/>
      <c r="CA795" s="26"/>
      <c r="CB795" s="26"/>
      <c r="CC795" s="26"/>
      <c r="CD795" s="26"/>
      <c r="CE795" s="26"/>
      <c r="CF795" s="26"/>
      <c r="CG795" s="26"/>
      <c r="CH795" s="26"/>
      <c r="CI795" s="26"/>
      <c r="CJ795" s="26"/>
      <c r="CK795" s="26"/>
      <c r="CL795" s="26"/>
      <c r="CM795" s="26"/>
      <c r="CN795" s="26"/>
      <c r="CO795" s="26"/>
      <c r="CP795" s="26"/>
      <c r="CQ795" s="26"/>
      <c r="CR795" s="26"/>
      <c r="CS795" s="26"/>
      <c r="CT795" s="26"/>
      <c r="CU795" s="26"/>
      <c r="CV795" s="26"/>
      <c r="CW795" s="26"/>
      <c r="CX795" s="26"/>
      <c r="CY795" s="26"/>
      <c r="CZ795" s="26"/>
      <c r="DA795" s="26"/>
      <c r="DB795" s="26"/>
      <c r="DC795" s="26"/>
      <c r="DD795" s="26"/>
    </row>
    <row r="796" ht="19.5" customHeight="1">
      <c r="A796" s="48"/>
      <c r="B796" s="38"/>
      <c r="C796" s="38"/>
      <c r="D796" s="38"/>
      <c r="E796" s="38"/>
      <c r="F796" s="26"/>
      <c r="G796" s="26"/>
      <c r="H796" s="25"/>
      <c r="I796" s="25"/>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c r="BL796" s="26"/>
      <c r="BM796" s="26"/>
      <c r="BN796" s="26"/>
      <c r="BO796" s="26"/>
      <c r="BP796" s="26"/>
      <c r="BQ796" s="26"/>
      <c r="BR796" s="26"/>
      <c r="BS796" s="26"/>
      <c r="BT796" s="26"/>
      <c r="BU796" s="26"/>
      <c r="BV796" s="26"/>
      <c r="BW796" s="26"/>
      <c r="BX796" s="26"/>
      <c r="BY796" s="26"/>
      <c r="BZ796" s="26"/>
      <c r="CA796" s="26"/>
      <c r="CB796" s="26"/>
      <c r="CC796" s="26"/>
      <c r="CD796" s="26"/>
      <c r="CE796" s="26"/>
      <c r="CF796" s="26"/>
      <c r="CG796" s="26"/>
      <c r="CH796" s="26"/>
      <c r="CI796" s="26"/>
      <c r="CJ796" s="26"/>
      <c r="CK796" s="26"/>
      <c r="CL796" s="26"/>
      <c r="CM796" s="26"/>
      <c r="CN796" s="26"/>
      <c r="CO796" s="26"/>
      <c r="CP796" s="26"/>
      <c r="CQ796" s="26"/>
      <c r="CR796" s="26"/>
      <c r="CS796" s="26"/>
      <c r="CT796" s="26"/>
      <c r="CU796" s="26"/>
      <c r="CV796" s="26"/>
      <c r="CW796" s="26"/>
      <c r="CX796" s="26"/>
      <c r="CY796" s="26"/>
      <c r="CZ796" s="26"/>
      <c r="DA796" s="26"/>
      <c r="DB796" s="26"/>
      <c r="DC796" s="26"/>
      <c r="DD796" s="26"/>
    </row>
    <row r="797">
      <c r="A797" s="48"/>
      <c r="B797" s="38"/>
      <c r="C797" s="36"/>
      <c r="D797" s="36"/>
      <c r="E797" s="38"/>
      <c r="F797" s="26"/>
      <c r="G797" s="26"/>
      <c r="H797" s="25"/>
      <c r="I797" s="25"/>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AR797" s="26"/>
      <c r="AS797" s="26"/>
      <c r="AT797" s="26"/>
      <c r="AU797" s="26"/>
      <c r="AV797" s="26"/>
      <c r="AW797" s="26"/>
      <c r="AX797" s="26"/>
      <c r="AY797" s="26"/>
      <c r="AZ797" s="26"/>
      <c r="BA797" s="26"/>
      <c r="BB797" s="26"/>
      <c r="BC797" s="26"/>
      <c r="BD797" s="26"/>
      <c r="BE797" s="26"/>
      <c r="BF797" s="26"/>
      <c r="BG797" s="26"/>
      <c r="BH797" s="26"/>
      <c r="BI797" s="26"/>
      <c r="BJ797" s="26"/>
      <c r="BK797" s="26"/>
      <c r="BL797" s="26"/>
      <c r="BM797" s="26"/>
      <c r="BN797" s="26"/>
      <c r="BO797" s="26"/>
      <c r="BP797" s="26"/>
      <c r="BQ797" s="26"/>
      <c r="BR797" s="26"/>
      <c r="BS797" s="26"/>
      <c r="BT797" s="26"/>
      <c r="BU797" s="26"/>
      <c r="BV797" s="26"/>
      <c r="BW797" s="26"/>
      <c r="BX797" s="26"/>
      <c r="BY797" s="26"/>
      <c r="BZ797" s="26"/>
      <c r="CA797" s="26"/>
      <c r="CB797" s="26"/>
      <c r="CC797" s="26"/>
      <c r="CD797" s="26"/>
      <c r="CE797" s="26"/>
      <c r="CF797" s="26"/>
      <c r="CG797" s="26"/>
      <c r="CH797" s="26"/>
      <c r="CI797" s="26"/>
      <c r="CJ797" s="26"/>
      <c r="CK797" s="26"/>
      <c r="CL797" s="26"/>
      <c r="CM797" s="26"/>
      <c r="CN797" s="26"/>
      <c r="CO797" s="26"/>
      <c r="CP797" s="26"/>
      <c r="CQ797" s="26"/>
      <c r="CR797" s="26"/>
      <c r="CS797" s="26"/>
      <c r="CT797" s="26"/>
      <c r="CU797" s="26"/>
      <c r="CV797" s="26"/>
      <c r="CW797" s="26"/>
      <c r="CX797" s="26"/>
      <c r="CY797" s="26"/>
      <c r="CZ797" s="26"/>
      <c r="DA797" s="26"/>
      <c r="DB797" s="26"/>
      <c r="DC797" s="26"/>
      <c r="DD797" s="26"/>
    </row>
    <row r="798">
      <c r="A798" s="48"/>
      <c r="B798" s="38"/>
      <c r="C798" s="36"/>
      <c r="D798" s="36"/>
      <c r="E798" s="38"/>
      <c r="F798" s="26"/>
      <c r="G798" s="26"/>
      <c r="H798" s="25"/>
      <c r="I798" s="25"/>
      <c r="J798" s="26"/>
      <c r="K798" s="26"/>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c r="AI798" s="26"/>
      <c r="AJ798" s="26"/>
      <c r="AK798" s="26"/>
      <c r="AL798" s="26"/>
      <c r="AM798" s="26"/>
      <c r="AN798" s="26"/>
      <c r="AO798" s="26"/>
      <c r="AP798" s="26"/>
      <c r="AQ798" s="26"/>
      <c r="AR798" s="26"/>
      <c r="AS798" s="26"/>
      <c r="AT798" s="26"/>
      <c r="AU798" s="26"/>
      <c r="AV798" s="26"/>
      <c r="AW798" s="26"/>
      <c r="AX798" s="26"/>
      <c r="AY798" s="26"/>
      <c r="AZ798" s="26"/>
      <c r="BA798" s="26"/>
      <c r="BB798" s="26"/>
      <c r="BC798" s="26"/>
      <c r="BD798" s="26"/>
      <c r="BE798" s="26"/>
      <c r="BF798" s="26"/>
      <c r="BG798" s="26"/>
      <c r="BH798" s="26"/>
      <c r="BI798" s="26"/>
      <c r="BJ798" s="26"/>
      <c r="BK798" s="26"/>
      <c r="BL798" s="26"/>
      <c r="BM798" s="26"/>
      <c r="BN798" s="26"/>
      <c r="BO798" s="26"/>
      <c r="BP798" s="26"/>
      <c r="BQ798" s="26"/>
      <c r="BR798" s="26"/>
      <c r="BS798" s="26"/>
      <c r="BT798" s="26"/>
      <c r="BU798" s="26"/>
      <c r="BV798" s="26"/>
      <c r="BW798" s="26"/>
      <c r="BX798" s="26"/>
      <c r="BY798" s="26"/>
      <c r="BZ798" s="26"/>
      <c r="CA798" s="26"/>
      <c r="CB798" s="26"/>
      <c r="CC798" s="26"/>
      <c r="CD798" s="26"/>
      <c r="CE798" s="26"/>
      <c r="CF798" s="26"/>
      <c r="CG798" s="26"/>
      <c r="CH798" s="26"/>
      <c r="CI798" s="26"/>
      <c r="CJ798" s="26"/>
      <c r="CK798" s="26"/>
      <c r="CL798" s="26"/>
      <c r="CM798" s="26"/>
      <c r="CN798" s="26"/>
      <c r="CO798" s="26"/>
      <c r="CP798" s="26"/>
      <c r="CQ798" s="26"/>
      <c r="CR798" s="26"/>
      <c r="CS798" s="26"/>
      <c r="CT798" s="26"/>
      <c r="CU798" s="26"/>
      <c r="CV798" s="26"/>
      <c r="CW798" s="26"/>
      <c r="CX798" s="26"/>
      <c r="CY798" s="26"/>
      <c r="CZ798" s="26"/>
      <c r="DA798" s="26"/>
      <c r="DB798" s="26"/>
      <c r="DC798" s="26"/>
      <c r="DD798" s="26"/>
    </row>
    <row r="799">
      <c r="A799" s="48"/>
      <c r="B799" s="38"/>
      <c r="C799" s="38"/>
      <c r="D799" s="38"/>
      <c r="E799" s="38"/>
      <c r="F799" s="26"/>
      <c r="G799" s="26"/>
      <c r="H799" s="25"/>
      <c r="I799" s="25"/>
      <c r="J799" s="26"/>
      <c r="K799" s="26"/>
      <c r="L799" s="26"/>
      <c r="M799" s="26"/>
      <c r="N799" s="26"/>
      <c r="O799" s="26"/>
      <c r="P799" s="26"/>
      <c r="Q799" s="26"/>
      <c r="R799" s="26"/>
      <c r="S799" s="26"/>
      <c r="T799" s="26"/>
      <c r="U799" s="26"/>
      <c r="V799" s="26"/>
      <c r="W799" s="26"/>
      <c r="X799" s="26"/>
      <c r="Y799" s="26"/>
      <c r="Z799" s="26"/>
      <c r="AA799" s="26"/>
      <c r="AB799" s="26"/>
      <c r="AC799" s="26"/>
      <c r="AD799" s="26"/>
      <c r="AE799" s="26"/>
      <c r="AF799" s="26"/>
      <c r="AG799" s="26"/>
      <c r="AH799" s="26"/>
      <c r="AI799" s="26"/>
      <c r="AJ799" s="26"/>
      <c r="AK799" s="26"/>
      <c r="AL799" s="26"/>
      <c r="AM799" s="26"/>
      <c r="AN799" s="26"/>
      <c r="AO799" s="26"/>
      <c r="AP799" s="26"/>
      <c r="AQ799" s="26"/>
      <c r="AR799" s="26"/>
      <c r="AS799" s="26"/>
      <c r="AT799" s="26"/>
      <c r="AU799" s="26"/>
      <c r="AV799" s="26"/>
      <c r="AW799" s="26"/>
      <c r="AX799" s="26"/>
      <c r="AY799" s="26"/>
      <c r="AZ799" s="26"/>
      <c r="BA799" s="26"/>
      <c r="BB799" s="26"/>
      <c r="BC799" s="26"/>
      <c r="BD799" s="26"/>
      <c r="BE799" s="26"/>
      <c r="BF799" s="26"/>
      <c r="BG799" s="26"/>
      <c r="BH799" s="26"/>
      <c r="BI799" s="26"/>
      <c r="BJ799" s="26"/>
      <c r="BK799" s="26"/>
      <c r="BL799" s="26"/>
      <c r="BM799" s="26"/>
      <c r="BN799" s="26"/>
      <c r="BO799" s="26"/>
      <c r="BP799" s="26"/>
      <c r="BQ799" s="26"/>
      <c r="BR799" s="26"/>
      <c r="BS799" s="26"/>
      <c r="BT799" s="26"/>
      <c r="BU799" s="26"/>
      <c r="BV799" s="26"/>
      <c r="BW799" s="26"/>
      <c r="BX799" s="26"/>
      <c r="BY799" s="26"/>
      <c r="BZ799" s="26"/>
      <c r="CA799" s="26"/>
      <c r="CB799" s="26"/>
      <c r="CC799" s="26"/>
      <c r="CD799" s="26"/>
      <c r="CE799" s="26"/>
      <c r="CF799" s="26"/>
      <c r="CG799" s="26"/>
      <c r="CH799" s="26"/>
      <c r="CI799" s="26"/>
      <c r="CJ799" s="26"/>
      <c r="CK799" s="26"/>
      <c r="CL799" s="26"/>
      <c r="CM799" s="26"/>
      <c r="CN799" s="26"/>
      <c r="CO799" s="26"/>
      <c r="CP799" s="26"/>
      <c r="CQ799" s="26"/>
      <c r="CR799" s="26"/>
      <c r="CS799" s="26"/>
      <c r="CT799" s="26"/>
      <c r="CU799" s="26"/>
      <c r="CV799" s="26"/>
      <c r="CW799" s="26"/>
      <c r="CX799" s="26"/>
      <c r="CY799" s="26"/>
      <c r="CZ799" s="26"/>
      <c r="DA799" s="26"/>
      <c r="DB799" s="26"/>
      <c r="DC799" s="26"/>
      <c r="DD799" s="26"/>
    </row>
    <row r="800" ht="20.25" customHeight="1">
      <c r="A800" s="48"/>
      <c r="B800" s="38"/>
      <c r="C800" s="38"/>
      <c r="D800" s="38"/>
      <c r="E800" s="38"/>
      <c r="F800" s="26"/>
      <c r="G800" s="26"/>
      <c r="H800" s="25"/>
      <c r="I800" s="25"/>
      <c r="J800" s="26"/>
      <c r="K800" s="26"/>
      <c r="L800" s="26"/>
      <c r="M800" s="26"/>
      <c r="N800" s="26"/>
      <c r="O800" s="26"/>
      <c r="P800" s="26"/>
      <c r="Q800" s="26"/>
      <c r="R800" s="26"/>
      <c r="S800" s="26"/>
      <c r="T800" s="26"/>
      <c r="U800" s="26"/>
      <c r="V800" s="26"/>
      <c r="W800" s="26"/>
      <c r="X800" s="26"/>
      <c r="Y800" s="26"/>
      <c r="Z800" s="26"/>
      <c r="AA800" s="26"/>
      <c r="AB800" s="26"/>
      <c r="AC800" s="26"/>
      <c r="AD800" s="26"/>
      <c r="AE800" s="26"/>
      <c r="AF800" s="26"/>
      <c r="AG800" s="26"/>
      <c r="AH800" s="26"/>
      <c r="AI800" s="26"/>
      <c r="AJ800" s="26"/>
      <c r="AK800" s="26"/>
      <c r="AL800" s="26"/>
      <c r="AM800" s="26"/>
      <c r="AN800" s="26"/>
      <c r="AO800" s="26"/>
      <c r="AP800" s="26"/>
      <c r="AQ800" s="26"/>
      <c r="AR800" s="26"/>
      <c r="AS800" s="26"/>
      <c r="AT800" s="26"/>
      <c r="AU800" s="26"/>
      <c r="AV800" s="26"/>
      <c r="AW800" s="26"/>
      <c r="AX800" s="26"/>
      <c r="AY800" s="26"/>
      <c r="AZ800" s="26"/>
      <c r="BA800" s="26"/>
      <c r="BB800" s="26"/>
      <c r="BC800" s="26"/>
      <c r="BD800" s="26"/>
      <c r="BE800" s="26"/>
      <c r="BF800" s="26"/>
      <c r="BG800" s="26"/>
      <c r="BH800" s="26"/>
      <c r="BI800" s="26"/>
      <c r="BJ800" s="26"/>
      <c r="BK800" s="26"/>
      <c r="BL800" s="26"/>
      <c r="BM800" s="26"/>
      <c r="BN800" s="26"/>
      <c r="BO800" s="26"/>
      <c r="BP800" s="26"/>
      <c r="BQ800" s="26"/>
      <c r="BR800" s="26"/>
      <c r="BS800" s="26"/>
      <c r="BT800" s="26"/>
      <c r="BU800" s="26"/>
      <c r="BV800" s="26"/>
      <c r="BW800" s="26"/>
      <c r="BX800" s="26"/>
      <c r="BY800" s="26"/>
      <c r="BZ800" s="26"/>
      <c r="CA800" s="26"/>
      <c r="CB800" s="26"/>
      <c r="CC800" s="26"/>
      <c r="CD800" s="26"/>
      <c r="CE800" s="26"/>
      <c r="CF800" s="26"/>
      <c r="CG800" s="26"/>
      <c r="CH800" s="26"/>
      <c r="CI800" s="26"/>
      <c r="CJ800" s="26"/>
      <c r="CK800" s="26"/>
      <c r="CL800" s="26"/>
      <c r="CM800" s="26"/>
      <c r="CN800" s="26"/>
      <c r="CO800" s="26"/>
      <c r="CP800" s="26"/>
      <c r="CQ800" s="26"/>
      <c r="CR800" s="26"/>
      <c r="CS800" s="26"/>
      <c r="CT800" s="26"/>
      <c r="CU800" s="26"/>
      <c r="CV800" s="26"/>
      <c r="CW800" s="26"/>
      <c r="CX800" s="26"/>
      <c r="CY800" s="26"/>
      <c r="CZ800" s="26"/>
      <c r="DA800" s="26"/>
      <c r="DB800" s="26"/>
      <c r="DC800" s="26"/>
      <c r="DD800" s="26"/>
    </row>
    <row r="801" ht="21.75" customHeight="1">
      <c r="A801" s="48"/>
      <c r="B801" s="38"/>
      <c r="C801" s="20"/>
      <c r="D801" s="20"/>
      <c r="E801" s="38"/>
      <c r="F801" s="26"/>
      <c r="G801" s="26"/>
      <c r="H801" s="25"/>
      <c r="I801" s="25"/>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c r="AQ801" s="26"/>
      <c r="AR801" s="26"/>
      <c r="AS801" s="26"/>
      <c r="AT801" s="26"/>
      <c r="AU801" s="26"/>
      <c r="AV801" s="26"/>
      <c r="AW801" s="26"/>
      <c r="AX801" s="26"/>
      <c r="AY801" s="26"/>
      <c r="AZ801" s="26"/>
      <c r="BA801" s="26"/>
      <c r="BB801" s="26"/>
      <c r="BC801" s="26"/>
      <c r="BD801" s="26"/>
      <c r="BE801" s="26"/>
      <c r="BF801" s="26"/>
      <c r="BG801" s="26"/>
      <c r="BH801" s="26"/>
      <c r="BI801" s="26"/>
      <c r="BJ801" s="26"/>
      <c r="BK801" s="26"/>
      <c r="BL801" s="26"/>
      <c r="BM801" s="26"/>
      <c r="BN801" s="26"/>
      <c r="BO801" s="26"/>
      <c r="BP801" s="26"/>
      <c r="BQ801" s="26"/>
      <c r="BR801" s="26"/>
      <c r="BS801" s="26"/>
      <c r="BT801" s="26"/>
      <c r="BU801" s="26"/>
      <c r="BV801" s="26"/>
      <c r="BW801" s="26"/>
      <c r="BX801" s="26"/>
      <c r="BY801" s="26"/>
      <c r="BZ801" s="26"/>
      <c r="CA801" s="26"/>
      <c r="CB801" s="26"/>
      <c r="CC801" s="26"/>
      <c r="CD801" s="26"/>
      <c r="CE801" s="26"/>
      <c r="CF801" s="26"/>
      <c r="CG801" s="26"/>
      <c r="CH801" s="26"/>
      <c r="CI801" s="26"/>
      <c r="CJ801" s="26"/>
      <c r="CK801" s="26"/>
      <c r="CL801" s="26"/>
      <c r="CM801" s="26"/>
      <c r="CN801" s="26"/>
      <c r="CO801" s="26"/>
      <c r="CP801" s="26"/>
      <c r="CQ801" s="26"/>
      <c r="CR801" s="26"/>
      <c r="CS801" s="26"/>
      <c r="CT801" s="26"/>
      <c r="CU801" s="26"/>
      <c r="CV801" s="26"/>
      <c r="CW801" s="26"/>
      <c r="CX801" s="26"/>
      <c r="CY801" s="26"/>
      <c r="CZ801" s="26"/>
      <c r="DA801" s="26"/>
      <c r="DB801" s="26"/>
      <c r="DC801" s="26"/>
      <c r="DD801" s="26"/>
    </row>
    <row r="802">
      <c r="A802" s="48"/>
      <c r="B802" s="38"/>
      <c r="C802" s="20"/>
      <c r="D802" s="20"/>
      <c r="E802" s="38"/>
      <c r="F802" s="26"/>
      <c r="G802" s="26"/>
      <c r="H802" s="25"/>
      <c r="I802" s="25"/>
      <c r="J802" s="26"/>
      <c r="K802" s="26"/>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c r="AI802" s="26"/>
      <c r="AJ802" s="26"/>
      <c r="AK802" s="26"/>
      <c r="AL802" s="26"/>
      <c r="AM802" s="26"/>
      <c r="AN802" s="26"/>
      <c r="AO802" s="26"/>
      <c r="AP802" s="26"/>
      <c r="AQ802" s="26"/>
      <c r="AR802" s="26"/>
      <c r="AS802" s="26"/>
      <c r="AT802" s="26"/>
      <c r="AU802" s="26"/>
      <c r="AV802" s="26"/>
      <c r="AW802" s="26"/>
      <c r="AX802" s="26"/>
      <c r="AY802" s="26"/>
      <c r="AZ802" s="26"/>
      <c r="BA802" s="26"/>
      <c r="BB802" s="26"/>
      <c r="BC802" s="26"/>
      <c r="BD802" s="26"/>
      <c r="BE802" s="26"/>
      <c r="BF802" s="26"/>
      <c r="BG802" s="26"/>
      <c r="BH802" s="26"/>
      <c r="BI802" s="26"/>
      <c r="BJ802" s="26"/>
      <c r="BK802" s="26"/>
      <c r="BL802" s="26"/>
      <c r="BM802" s="26"/>
      <c r="BN802" s="26"/>
      <c r="BO802" s="26"/>
      <c r="BP802" s="26"/>
      <c r="BQ802" s="26"/>
      <c r="BR802" s="26"/>
      <c r="BS802" s="26"/>
      <c r="BT802" s="26"/>
      <c r="BU802" s="26"/>
      <c r="BV802" s="26"/>
      <c r="BW802" s="26"/>
      <c r="BX802" s="26"/>
      <c r="BY802" s="26"/>
      <c r="BZ802" s="26"/>
      <c r="CA802" s="26"/>
      <c r="CB802" s="26"/>
      <c r="CC802" s="26"/>
      <c r="CD802" s="26"/>
      <c r="CE802" s="26"/>
      <c r="CF802" s="26"/>
      <c r="CG802" s="26"/>
      <c r="CH802" s="26"/>
      <c r="CI802" s="26"/>
      <c r="CJ802" s="26"/>
      <c r="CK802" s="26"/>
      <c r="CL802" s="26"/>
      <c r="CM802" s="26"/>
      <c r="CN802" s="26"/>
      <c r="CO802" s="26"/>
      <c r="CP802" s="26"/>
      <c r="CQ802" s="26"/>
      <c r="CR802" s="26"/>
      <c r="CS802" s="26"/>
      <c r="CT802" s="26"/>
      <c r="CU802" s="26"/>
      <c r="CV802" s="26"/>
      <c r="CW802" s="26"/>
      <c r="CX802" s="26"/>
      <c r="CY802" s="26"/>
      <c r="CZ802" s="26"/>
      <c r="DA802" s="26"/>
      <c r="DB802" s="26"/>
      <c r="DC802" s="26"/>
      <c r="DD802" s="26"/>
    </row>
    <row r="803">
      <c r="A803" s="48"/>
      <c r="B803" s="38"/>
      <c r="C803" s="20"/>
      <c r="D803" s="20"/>
      <c r="E803" s="38"/>
      <c r="F803" s="26"/>
      <c r="G803" s="26"/>
      <c r="H803" s="25"/>
      <c r="I803" s="25"/>
      <c r="J803" s="51"/>
      <c r="K803" s="51"/>
      <c r="L803" s="51"/>
      <c r="M803" s="51"/>
      <c r="N803" s="51"/>
      <c r="O803" s="51"/>
      <c r="P803" s="51"/>
      <c r="Q803" s="51"/>
      <c r="R803" s="51"/>
      <c r="S803" s="51"/>
      <c r="T803" s="51"/>
      <c r="U803" s="51"/>
      <c r="V803" s="51"/>
      <c r="W803" s="51"/>
      <c r="X803" s="51"/>
      <c r="Y803" s="51"/>
      <c r="Z803" s="51"/>
      <c r="AA803" s="51"/>
      <c r="AB803" s="51"/>
      <c r="AC803" s="51"/>
      <c r="AD803" s="51"/>
      <c r="AE803" s="51"/>
      <c r="AF803" s="51"/>
      <c r="AG803" s="51"/>
      <c r="AH803" s="51"/>
      <c r="AI803" s="51"/>
      <c r="AJ803" s="51"/>
      <c r="AK803" s="51"/>
      <c r="AL803" s="51"/>
      <c r="AM803" s="51"/>
      <c r="AN803" s="51"/>
      <c r="AO803" s="51"/>
      <c r="AP803" s="51"/>
      <c r="AQ803" s="51"/>
      <c r="AR803" s="51"/>
      <c r="AS803" s="51"/>
      <c r="AT803" s="51"/>
      <c r="AU803" s="51"/>
      <c r="AV803" s="51"/>
      <c r="AW803" s="51"/>
      <c r="AX803" s="51"/>
      <c r="AY803" s="51"/>
      <c r="AZ803" s="51"/>
      <c r="BA803" s="51"/>
      <c r="BB803" s="51"/>
      <c r="BC803" s="51"/>
      <c r="BD803" s="51"/>
      <c r="BE803" s="51"/>
      <c r="BF803" s="51"/>
      <c r="BG803" s="51"/>
      <c r="BH803" s="51"/>
      <c r="BI803" s="51"/>
      <c r="BJ803" s="51"/>
      <c r="BK803" s="51"/>
      <c r="BL803" s="51"/>
      <c r="BM803" s="51"/>
      <c r="BN803" s="51"/>
      <c r="BO803" s="51"/>
      <c r="BP803" s="51"/>
      <c r="BQ803" s="51"/>
      <c r="BR803" s="51"/>
      <c r="BS803" s="51"/>
      <c r="BT803" s="51"/>
      <c r="BU803" s="51"/>
      <c r="BV803" s="51"/>
      <c r="BW803" s="51"/>
      <c r="BX803" s="51"/>
      <c r="BY803" s="51"/>
      <c r="BZ803" s="51"/>
      <c r="CA803" s="51"/>
      <c r="CB803" s="51"/>
      <c r="CC803" s="51"/>
      <c r="CD803" s="51"/>
      <c r="CE803" s="51"/>
      <c r="CF803" s="51"/>
      <c r="CG803" s="51"/>
      <c r="CH803" s="51"/>
      <c r="CI803" s="51"/>
      <c r="CJ803" s="51"/>
      <c r="CK803" s="51"/>
      <c r="CL803" s="51"/>
      <c r="CM803" s="51"/>
      <c r="CN803" s="51"/>
      <c r="CO803" s="51"/>
      <c r="CP803" s="51"/>
      <c r="CQ803" s="51"/>
      <c r="CR803" s="51"/>
      <c r="CS803" s="51"/>
      <c r="CT803" s="51"/>
      <c r="CU803" s="51"/>
      <c r="CV803" s="51"/>
      <c r="CW803" s="51"/>
      <c r="CX803" s="51"/>
      <c r="CY803" s="51"/>
      <c r="CZ803" s="51"/>
      <c r="DA803" s="51"/>
      <c r="DB803" s="51"/>
      <c r="DC803" s="51"/>
      <c r="DD803" s="51"/>
    </row>
    <row r="804" ht="25.5" customHeight="1">
      <c r="A804" s="48"/>
      <c r="B804" s="38"/>
      <c r="C804" s="20"/>
      <c r="D804" s="20"/>
      <c r="E804" s="38"/>
      <c r="F804" s="26"/>
      <c r="G804" s="26"/>
      <c r="H804" s="25"/>
      <c r="I804" s="25"/>
      <c r="J804" s="51"/>
      <c r="K804" s="51"/>
      <c r="L804" s="51"/>
      <c r="M804" s="51"/>
      <c r="N804" s="51"/>
      <c r="O804" s="51"/>
      <c r="P804" s="51"/>
      <c r="Q804" s="51"/>
      <c r="R804" s="51"/>
      <c r="S804" s="51"/>
      <c r="T804" s="51"/>
      <c r="U804" s="51"/>
      <c r="V804" s="51"/>
      <c r="W804" s="51"/>
      <c r="X804" s="51"/>
      <c r="Y804" s="51"/>
      <c r="Z804" s="51"/>
      <c r="AA804" s="51"/>
      <c r="AB804" s="51"/>
      <c r="AC804" s="51"/>
      <c r="AD804" s="51"/>
      <c r="AE804" s="51"/>
      <c r="AF804" s="51"/>
      <c r="AG804" s="51"/>
      <c r="AH804" s="51"/>
      <c r="AI804" s="51"/>
      <c r="AJ804" s="51"/>
      <c r="AK804" s="51"/>
      <c r="AL804" s="51"/>
      <c r="AM804" s="51"/>
      <c r="AN804" s="51"/>
      <c r="AO804" s="51"/>
      <c r="AP804" s="51"/>
      <c r="AQ804" s="51"/>
      <c r="AR804" s="51"/>
      <c r="AS804" s="51"/>
      <c r="AT804" s="51"/>
      <c r="AU804" s="51"/>
      <c r="AV804" s="51"/>
      <c r="AW804" s="51"/>
      <c r="AX804" s="51"/>
      <c r="AY804" s="51"/>
      <c r="AZ804" s="51"/>
      <c r="BA804" s="51"/>
      <c r="BB804" s="51"/>
      <c r="BC804" s="51"/>
      <c r="BD804" s="51"/>
      <c r="BE804" s="51"/>
      <c r="BF804" s="51"/>
      <c r="BG804" s="51"/>
      <c r="BH804" s="51"/>
      <c r="BI804" s="51"/>
      <c r="BJ804" s="51"/>
      <c r="BK804" s="51"/>
      <c r="BL804" s="51"/>
      <c r="BM804" s="51"/>
      <c r="BN804" s="51"/>
      <c r="BO804" s="51"/>
      <c r="BP804" s="51"/>
      <c r="BQ804" s="51"/>
      <c r="BR804" s="51"/>
      <c r="BS804" s="51"/>
      <c r="BT804" s="51"/>
      <c r="BU804" s="51"/>
      <c r="BV804" s="51"/>
      <c r="BW804" s="51"/>
      <c r="BX804" s="51"/>
      <c r="BY804" s="51"/>
      <c r="BZ804" s="51"/>
      <c r="CA804" s="51"/>
      <c r="CB804" s="51"/>
      <c r="CC804" s="51"/>
      <c r="CD804" s="51"/>
      <c r="CE804" s="51"/>
      <c r="CF804" s="51"/>
      <c r="CG804" s="51"/>
      <c r="CH804" s="51"/>
      <c r="CI804" s="51"/>
      <c r="CJ804" s="51"/>
      <c r="CK804" s="51"/>
      <c r="CL804" s="51"/>
      <c r="CM804" s="51"/>
      <c r="CN804" s="51"/>
      <c r="CO804" s="51"/>
      <c r="CP804" s="51"/>
      <c r="CQ804" s="51"/>
      <c r="CR804" s="51"/>
      <c r="CS804" s="51"/>
      <c r="CT804" s="51"/>
      <c r="CU804" s="51"/>
      <c r="CV804" s="51"/>
      <c r="CW804" s="51"/>
      <c r="CX804" s="51"/>
      <c r="CY804" s="51"/>
      <c r="CZ804" s="51"/>
      <c r="DA804" s="51"/>
      <c r="DB804" s="51"/>
      <c r="DC804" s="51"/>
      <c r="DD804" s="51"/>
    </row>
    <row r="805">
      <c r="A805" s="48"/>
      <c r="B805" s="38"/>
      <c r="C805" s="20"/>
      <c r="D805" s="20"/>
      <c r="E805" s="38"/>
      <c r="F805" s="26"/>
      <c r="G805" s="26"/>
      <c r="H805" s="25"/>
      <c r="I805" s="25"/>
      <c r="J805" s="51"/>
      <c r="K805" s="51"/>
      <c r="L805" s="51"/>
      <c r="M805" s="51"/>
      <c r="N805" s="51"/>
      <c r="O805" s="51"/>
      <c r="P805" s="51"/>
      <c r="Q805" s="51"/>
      <c r="R805" s="51"/>
      <c r="S805" s="51"/>
      <c r="T805" s="51"/>
      <c r="U805" s="51"/>
      <c r="V805" s="51"/>
      <c r="W805" s="51"/>
      <c r="X805" s="51"/>
      <c r="Y805" s="51"/>
      <c r="Z805" s="51"/>
      <c r="AA805" s="51"/>
      <c r="AB805" s="51"/>
      <c r="AC805" s="51"/>
      <c r="AD805" s="51"/>
      <c r="AE805" s="51"/>
      <c r="AF805" s="51"/>
      <c r="AG805" s="51"/>
      <c r="AH805" s="51"/>
      <c r="AI805" s="51"/>
      <c r="AJ805" s="51"/>
      <c r="AK805" s="51"/>
      <c r="AL805" s="51"/>
      <c r="AM805" s="51"/>
      <c r="AN805" s="51"/>
      <c r="AO805" s="51"/>
      <c r="AP805" s="51"/>
      <c r="AQ805" s="51"/>
      <c r="AR805" s="51"/>
      <c r="AS805" s="51"/>
      <c r="AT805" s="51"/>
      <c r="AU805" s="51"/>
      <c r="AV805" s="51"/>
      <c r="AW805" s="51"/>
      <c r="AX805" s="51"/>
      <c r="AY805" s="51"/>
      <c r="AZ805" s="51"/>
      <c r="BA805" s="51"/>
      <c r="BB805" s="51"/>
      <c r="BC805" s="51"/>
      <c r="BD805" s="51"/>
      <c r="BE805" s="51"/>
      <c r="BF805" s="51"/>
      <c r="BG805" s="51"/>
      <c r="BH805" s="51"/>
      <c r="BI805" s="51"/>
      <c r="BJ805" s="51"/>
      <c r="BK805" s="51"/>
      <c r="BL805" s="51"/>
      <c r="BM805" s="51"/>
      <c r="BN805" s="51"/>
      <c r="BO805" s="51"/>
      <c r="BP805" s="51"/>
      <c r="BQ805" s="51"/>
      <c r="BR805" s="51"/>
      <c r="BS805" s="51"/>
      <c r="BT805" s="51"/>
      <c r="BU805" s="51"/>
      <c r="BV805" s="51"/>
      <c r="BW805" s="51"/>
      <c r="BX805" s="51"/>
      <c r="BY805" s="51"/>
      <c r="BZ805" s="51"/>
      <c r="CA805" s="51"/>
      <c r="CB805" s="51"/>
      <c r="CC805" s="51"/>
      <c r="CD805" s="51"/>
      <c r="CE805" s="51"/>
      <c r="CF805" s="51"/>
      <c r="CG805" s="51"/>
      <c r="CH805" s="51"/>
      <c r="CI805" s="51"/>
      <c r="CJ805" s="51"/>
      <c r="CK805" s="51"/>
      <c r="CL805" s="51"/>
      <c r="CM805" s="51"/>
      <c r="CN805" s="51"/>
      <c r="CO805" s="51"/>
      <c r="CP805" s="51"/>
      <c r="CQ805" s="51"/>
      <c r="CR805" s="51"/>
      <c r="CS805" s="51"/>
      <c r="CT805" s="51"/>
      <c r="CU805" s="51"/>
      <c r="CV805" s="51"/>
      <c r="CW805" s="51"/>
      <c r="CX805" s="51"/>
      <c r="CY805" s="51"/>
      <c r="CZ805" s="51"/>
      <c r="DA805" s="51"/>
      <c r="DB805" s="51"/>
      <c r="DC805" s="51"/>
      <c r="DD805" s="51"/>
    </row>
    <row r="806">
      <c r="A806" s="48"/>
      <c r="B806" s="38"/>
      <c r="C806" s="20"/>
      <c r="D806" s="20"/>
      <c r="E806" s="38"/>
      <c r="F806" s="26"/>
      <c r="G806" s="26"/>
      <c r="H806" s="25"/>
      <c r="I806" s="25"/>
      <c r="J806" s="51"/>
      <c r="K806" s="51"/>
      <c r="L806" s="51"/>
      <c r="M806" s="51"/>
      <c r="N806" s="51"/>
      <c r="O806" s="51"/>
      <c r="P806" s="51"/>
      <c r="Q806" s="51"/>
      <c r="R806" s="51"/>
      <c r="S806" s="51"/>
      <c r="T806" s="51"/>
      <c r="U806" s="51"/>
      <c r="V806" s="51"/>
      <c r="W806" s="51"/>
      <c r="X806" s="51"/>
      <c r="Y806" s="51"/>
      <c r="Z806" s="51"/>
      <c r="AA806" s="51"/>
      <c r="AB806" s="51"/>
      <c r="AC806" s="51"/>
      <c r="AD806" s="51"/>
      <c r="AE806" s="51"/>
      <c r="AF806" s="51"/>
      <c r="AG806" s="51"/>
      <c r="AH806" s="51"/>
      <c r="AI806" s="51"/>
      <c r="AJ806" s="51"/>
      <c r="AK806" s="51"/>
      <c r="AL806" s="51"/>
      <c r="AM806" s="51"/>
      <c r="AN806" s="51"/>
      <c r="AO806" s="51"/>
      <c r="AP806" s="51"/>
      <c r="AQ806" s="51"/>
      <c r="AR806" s="51"/>
      <c r="AS806" s="51"/>
      <c r="AT806" s="51"/>
      <c r="AU806" s="51"/>
      <c r="AV806" s="51"/>
      <c r="AW806" s="51"/>
      <c r="AX806" s="51"/>
      <c r="AY806" s="51"/>
      <c r="AZ806" s="51"/>
      <c r="BA806" s="51"/>
      <c r="BB806" s="51"/>
      <c r="BC806" s="51"/>
      <c r="BD806" s="51"/>
      <c r="BE806" s="51"/>
      <c r="BF806" s="51"/>
      <c r="BG806" s="51"/>
      <c r="BH806" s="51"/>
      <c r="BI806" s="51"/>
      <c r="BJ806" s="51"/>
      <c r="BK806" s="51"/>
      <c r="BL806" s="51"/>
      <c r="BM806" s="51"/>
      <c r="BN806" s="51"/>
      <c r="BO806" s="51"/>
      <c r="BP806" s="51"/>
      <c r="BQ806" s="51"/>
      <c r="BR806" s="51"/>
      <c r="BS806" s="51"/>
      <c r="BT806" s="51"/>
      <c r="BU806" s="51"/>
      <c r="BV806" s="51"/>
      <c r="BW806" s="51"/>
      <c r="BX806" s="51"/>
      <c r="BY806" s="51"/>
      <c r="BZ806" s="51"/>
      <c r="CA806" s="51"/>
      <c r="CB806" s="51"/>
      <c r="CC806" s="51"/>
      <c r="CD806" s="51"/>
      <c r="CE806" s="51"/>
      <c r="CF806" s="51"/>
      <c r="CG806" s="51"/>
      <c r="CH806" s="51"/>
      <c r="CI806" s="51"/>
      <c r="CJ806" s="51"/>
      <c r="CK806" s="51"/>
      <c r="CL806" s="51"/>
      <c r="CM806" s="51"/>
      <c r="CN806" s="51"/>
      <c r="CO806" s="51"/>
      <c r="CP806" s="51"/>
      <c r="CQ806" s="51"/>
      <c r="CR806" s="51"/>
      <c r="CS806" s="51"/>
      <c r="CT806" s="51"/>
      <c r="CU806" s="51"/>
      <c r="CV806" s="51"/>
      <c r="CW806" s="51"/>
      <c r="CX806" s="51"/>
      <c r="CY806" s="51"/>
      <c r="CZ806" s="51"/>
      <c r="DA806" s="51"/>
      <c r="DB806" s="51"/>
      <c r="DC806" s="51"/>
      <c r="DD806" s="51"/>
    </row>
    <row r="807">
      <c r="A807" s="48"/>
      <c r="B807" s="38"/>
      <c r="C807" s="20"/>
      <c r="D807" s="20"/>
      <c r="E807" s="38"/>
      <c r="F807" s="26"/>
      <c r="G807" s="26"/>
      <c r="H807" s="25"/>
      <c r="I807" s="25"/>
      <c r="J807" s="51"/>
      <c r="K807" s="51"/>
      <c r="L807" s="51"/>
      <c r="M807" s="51"/>
      <c r="N807" s="51"/>
      <c r="O807" s="51"/>
      <c r="P807" s="51"/>
      <c r="Q807" s="51"/>
      <c r="R807" s="51"/>
      <c r="S807" s="51"/>
      <c r="T807" s="51"/>
      <c r="U807" s="51"/>
      <c r="V807" s="51"/>
      <c r="W807" s="51"/>
      <c r="X807" s="51"/>
      <c r="Y807" s="51"/>
      <c r="Z807" s="51"/>
      <c r="AA807" s="51"/>
      <c r="AB807" s="51"/>
      <c r="AC807" s="51"/>
      <c r="AD807" s="51"/>
      <c r="AE807" s="51"/>
      <c r="AF807" s="51"/>
      <c r="AG807" s="51"/>
      <c r="AH807" s="51"/>
      <c r="AI807" s="51"/>
      <c r="AJ807" s="51"/>
      <c r="AK807" s="51"/>
      <c r="AL807" s="51"/>
      <c r="AM807" s="51"/>
      <c r="AN807" s="51"/>
      <c r="AO807" s="51"/>
      <c r="AP807" s="51"/>
      <c r="AQ807" s="51"/>
      <c r="AR807" s="51"/>
      <c r="AS807" s="51"/>
      <c r="AT807" s="51"/>
      <c r="AU807" s="51"/>
      <c r="AV807" s="51"/>
      <c r="AW807" s="51"/>
      <c r="AX807" s="51"/>
      <c r="AY807" s="51"/>
      <c r="AZ807" s="51"/>
      <c r="BA807" s="51"/>
      <c r="BB807" s="51"/>
      <c r="BC807" s="51"/>
      <c r="BD807" s="51"/>
      <c r="BE807" s="51"/>
      <c r="BF807" s="51"/>
      <c r="BG807" s="51"/>
      <c r="BH807" s="51"/>
      <c r="BI807" s="51"/>
      <c r="BJ807" s="51"/>
      <c r="BK807" s="51"/>
      <c r="BL807" s="51"/>
      <c r="BM807" s="51"/>
      <c r="BN807" s="51"/>
      <c r="BO807" s="51"/>
      <c r="BP807" s="51"/>
      <c r="BQ807" s="51"/>
      <c r="BR807" s="51"/>
      <c r="BS807" s="51"/>
      <c r="BT807" s="51"/>
      <c r="BU807" s="51"/>
      <c r="BV807" s="51"/>
      <c r="BW807" s="51"/>
      <c r="BX807" s="51"/>
      <c r="BY807" s="51"/>
      <c r="BZ807" s="51"/>
      <c r="CA807" s="51"/>
      <c r="CB807" s="51"/>
      <c r="CC807" s="51"/>
      <c r="CD807" s="51"/>
      <c r="CE807" s="51"/>
      <c r="CF807" s="51"/>
      <c r="CG807" s="51"/>
      <c r="CH807" s="51"/>
      <c r="CI807" s="51"/>
      <c r="CJ807" s="51"/>
      <c r="CK807" s="51"/>
      <c r="CL807" s="51"/>
      <c r="CM807" s="51"/>
      <c r="CN807" s="51"/>
      <c r="CO807" s="51"/>
      <c r="CP807" s="51"/>
      <c r="CQ807" s="51"/>
      <c r="CR807" s="51"/>
      <c r="CS807" s="51"/>
      <c r="CT807" s="51"/>
      <c r="CU807" s="51"/>
      <c r="CV807" s="51"/>
      <c r="CW807" s="51"/>
      <c r="CX807" s="51"/>
      <c r="CY807" s="51"/>
      <c r="CZ807" s="51"/>
      <c r="DA807" s="51"/>
      <c r="DB807" s="51"/>
      <c r="DC807" s="51"/>
      <c r="DD807" s="51"/>
    </row>
    <row r="808" ht="21.0" customHeight="1">
      <c r="A808" s="48"/>
      <c r="B808" s="38"/>
      <c r="C808" s="20"/>
      <c r="D808" s="20"/>
      <c r="E808" s="38"/>
      <c r="F808" s="26"/>
      <c r="G808" s="26"/>
      <c r="H808" s="25"/>
      <c r="I808" s="25"/>
      <c r="J808" s="51"/>
      <c r="K808" s="51"/>
      <c r="L808" s="51"/>
      <c r="M808" s="51"/>
      <c r="N808" s="51"/>
      <c r="O808" s="51"/>
      <c r="P808" s="51"/>
      <c r="Q808" s="51"/>
      <c r="R808" s="51"/>
      <c r="S808" s="51"/>
      <c r="T808" s="51"/>
      <c r="U808" s="51"/>
      <c r="V808" s="51"/>
      <c r="W808" s="51"/>
      <c r="X808" s="51"/>
      <c r="Y808" s="51"/>
      <c r="Z808" s="51"/>
      <c r="AA808" s="51"/>
      <c r="AB808" s="51"/>
      <c r="AC808" s="51"/>
      <c r="AD808" s="51"/>
      <c r="AE808" s="51"/>
      <c r="AF808" s="51"/>
      <c r="AG808" s="51"/>
      <c r="AH808" s="51"/>
      <c r="AI808" s="51"/>
      <c r="AJ808" s="51"/>
      <c r="AK808" s="51"/>
      <c r="AL808" s="51"/>
      <c r="AM808" s="51"/>
      <c r="AN808" s="51"/>
      <c r="AO808" s="51"/>
      <c r="AP808" s="51"/>
      <c r="AQ808" s="51"/>
      <c r="AR808" s="51"/>
      <c r="AS808" s="51"/>
      <c r="AT808" s="51"/>
      <c r="AU808" s="51"/>
      <c r="AV808" s="51"/>
      <c r="AW808" s="51"/>
      <c r="AX808" s="51"/>
      <c r="AY808" s="51"/>
      <c r="AZ808" s="51"/>
      <c r="BA808" s="51"/>
      <c r="BB808" s="51"/>
      <c r="BC808" s="51"/>
      <c r="BD808" s="51"/>
      <c r="BE808" s="51"/>
      <c r="BF808" s="51"/>
      <c r="BG808" s="51"/>
      <c r="BH808" s="51"/>
      <c r="BI808" s="51"/>
      <c r="BJ808" s="51"/>
      <c r="BK808" s="51"/>
      <c r="BL808" s="51"/>
      <c r="BM808" s="51"/>
      <c r="BN808" s="51"/>
      <c r="BO808" s="51"/>
      <c r="BP808" s="51"/>
      <c r="BQ808" s="51"/>
      <c r="BR808" s="51"/>
      <c r="BS808" s="51"/>
      <c r="BT808" s="51"/>
      <c r="BU808" s="51"/>
      <c r="BV808" s="51"/>
      <c r="BW808" s="51"/>
      <c r="BX808" s="51"/>
      <c r="BY808" s="51"/>
      <c r="BZ808" s="51"/>
      <c r="CA808" s="51"/>
      <c r="CB808" s="51"/>
      <c r="CC808" s="51"/>
      <c r="CD808" s="51"/>
      <c r="CE808" s="51"/>
      <c r="CF808" s="51"/>
      <c r="CG808" s="51"/>
      <c r="CH808" s="51"/>
      <c r="CI808" s="51"/>
      <c r="CJ808" s="51"/>
      <c r="CK808" s="51"/>
      <c r="CL808" s="51"/>
      <c r="CM808" s="51"/>
      <c r="CN808" s="51"/>
      <c r="CO808" s="51"/>
      <c r="CP808" s="51"/>
      <c r="CQ808" s="51"/>
      <c r="CR808" s="51"/>
      <c r="CS808" s="51"/>
      <c r="CT808" s="51"/>
      <c r="CU808" s="51"/>
      <c r="CV808" s="51"/>
      <c r="CW808" s="51"/>
      <c r="CX808" s="51"/>
      <c r="CY808" s="51"/>
      <c r="CZ808" s="51"/>
      <c r="DA808" s="51"/>
      <c r="DB808" s="51"/>
      <c r="DC808" s="51"/>
      <c r="DD808" s="51"/>
    </row>
    <row r="809" ht="18.0" customHeight="1">
      <c r="A809" s="48"/>
      <c r="B809" s="38"/>
      <c r="C809" s="20"/>
      <c r="D809" s="20"/>
      <c r="E809" s="38"/>
      <c r="F809" s="26"/>
      <c r="G809" s="26"/>
      <c r="H809" s="25"/>
      <c r="I809" s="25"/>
      <c r="J809" s="51"/>
      <c r="K809" s="51"/>
      <c r="L809" s="51"/>
      <c r="M809" s="51"/>
      <c r="N809" s="51"/>
      <c r="O809" s="51"/>
      <c r="P809" s="51"/>
      <c r="Q809" s="51"/>
      <c r="R809" s="51"/>
      <c r="S809" s="51"/>
      <c r="T809" s="51"/>
      <c r="U809" s="51"/>
      <c r="V809" s="51"/>
      <c r="W809" s="51"/>
      <c r="X809" s="51"/>
      <c r="Y809" s="51"/>
      <c r="Z809" s="51"/>
      <c r="AA809" s="51"/>
      <c r="AB809" s="51"/>
      <c r="AC809" s="51"/>
      <c r="AD809" s="51"/>
      <c r="AE809" s="51"/>
      <c r="AF809" s="51"/>
      <c r="AG809" s="51"/>
      <c r="AH809" s="51"/>
      <c r="AI809" s="51"/>
      <c r="AJ809" s="51"/>
      <c r="AK809" s="51"/>
      <c r="AL809" s="51"/>
      <c r="AM809" s="51"/>
      <c r="AN809" s="51"/>
      <c r="AO809" s="51"/>
      <c r="AP809" s="51"/>
      <c r="AQ809" s="51"/>
      <c r="AR809" s="51"/>
      <c r="AS809" s="51"/>
      <c r="AT809" s="51"/>
      <c r="AU809" s="51"/>
      <c r="AV809" s="51"/>
      <c r="AW809" s="51"/>
      <c r="AX809" s="51"/>
      <c r="AY809" s="51"/>
      <c r="AZ809" s="51"/>
      <c r="BA809" s="51"/>
      <c r="BB809" s="51"/>
      <c r="BC809" s="51"/>
      <c r="BD809" s="51"/>
      <c r="BE809" s="51"/>
      <c r="BF809" s="51"/>
      <c r="BG809" s="51"/>
      <c r="BH809" s="51"/>
      <c r="BI809" s="51"/>
      <c r="BJ809" s="51"/>
      <c r="BK809" s="51"/>
      <c r="BL809" s="51"/>
      <c r="BM809" s="51"/>
      <c r="BN809" s="51"/>
      <c r="BO809" s="51"/>
      <c r="BP809" s="51"/>
      <c r="BQ809" s="51"/>
      <c r="BR809" s="51"/>
      <c r="BS809" s="51"/>
      <c r="BT809" s="51"/>
      <c r="BU809" s="51"/>
      <c r="BV809" s="51"/>
      <c r="BW809" s="51"/>
      <c r="BX809" s="51"/>
      <c r="BY809" s="51"/>
      <c r="BZ809" s="51"/>
      <c r="CA809" s="51"/>
      <c r="CB809" s="51"/>
      <c r="CC809" s="51"/>
      <c r="CD809" s="51"/>
      <c r="CE809" s="51"/>
      <c r="CF809" s="51"/>
      <c r="CG809" s="51"/>
      <c r="CH809" s="51"/>
      <c r="CI809" s="51"/>
      <c r="CJ809" s="51"/>
      <c r="CK809" s="51"/>
      <c r="CL809" s="51"/>
      <c r="CM809" s="51"/>
      <c r="CN809" s="51"/>
      <c r="CO809" s="51"/>
      <c r="CP809" s="51"/>
      <c r="CQ809" s="51"/>
      <c r="CR809" s="51"/>
      <c r="CS809" s="51"/>
      <c r="CT809" s="51"/>
      <c r="CU809" s="51"/>
      <c r="CV809" s="51"/>
      <c r="CW809" s="51"/>
      <c r="CX809" s="51"/>
      <c r="CY809" s="51"/>
      <c r="CZ809" s="51"/>
      <c r="DA809" s="51"/>
      <c r="DB809" s="51"/>
      <c r="DC809" s="51"/>
      <c r="DD809" s="51"/>
    </row>
    <row r="810">
      <c r="A810" s="48"/>
      <c r="B810" s="38"/>
      <c r="C810" s="20"/>
      <c r="D810" s="20"/>
      <c r="E810" s="38"/>
      <c r="F810" s="26"/>
      <c r="G810" s="26"/>
      <c r="H810" s="25"/>
      <c r="I810" s="25"/>
      <c r="J810" s="51"/>
      <c r="K810" s="51"/>
      <c r="L810" s="51"/>
      <c r="M810" s="51"/>
      <c r="N810" s="51"/>
      <c r="O810" s="51"/>
      <c r="P810" s="51"/>
      <c r="Q810" s="51"/>
      <c r="R810" s="51"/>
      <c r="S810" s="51"/>
      <c r="T810" s="51"/>
      <c r="U810" s="51"/>
      <c r="V810" s="51"/>
      <c r="W810" s="51"/>
      <c r="X810" s="51"/>
      <c r="Y810" s="51"/>
      <c r="Z810" s="51"/>
      <c r="AA810" s="51"/>
      <c r="AB810" s="51"/>
      <c r="AC810" s="51"/>
      <c r="AD810" s="51"/>
      <c r="AE810" s="51"/>
      <c r="AF810" s="51"/>
      <c r="AG810" s="51"/>
      <c r="AH810" s="51"/>
      <c r="AI810" s="51"/>
      <c r="AJ810" s="51"/>
      <c r="AK810" s="51"/>
      <c r="AL810" s="51"/>
      <c r="AM810" s="51"/>
      <c r="AN810" s="51"/>
      <c r="AO810" s="51"/>
      <c r="AP810" s="51"/>
      <c r="AQ810" s="51"/>
      <c r="AR810" s="51"/>
      <c r="AS810" s="51"/>
      <c r="AT810" s="51"/>
      <c r="AU810" s="51"/>
      <c r="AV810" s="51"/>
      <c r="AW810" s="51"/>
      <c r="AX810" s="51"/>
      <c r="AY810" s="51"/>
      <c r="AZ810" s="51"/>
      <c r="BA810" s="51"/>
      <c r="BB810" s="51"/>
      <c r="BC810" s="51"/>
      <c r="BD810" s="51"/>
      <c r="BE810" s="51"/>
      <c r="BF810" s="51"/>
      <c r="BG810" s="51"/>
      <c r="BH810" s="51"/>
      <c r="BI810" s="51"/>
      <c r="BJ810" s="51"/>
      <c r="BK810" s="51"/>
      <c r="BL810" s="51"/>
      <c r="BM810" s="51"/>
      <c r="BN810" s="51"/>
      <c r="BO810" s="51"/>
      <c r="BP810" s="51"/>
      <c r="BQ810" s="51"/>
      <c r="BR810" s="51"/>
      <c r="BS810" s="51"/>
      <c r="BT810" s="51"/>
      <c r="BU810" s="51"/>
      <c r="BV810" s="51"/>
      <c r="BW810" s="51"/>
      <c r="BX810" s="51"/>
      <c r="BY810" s="51"/>
      <c r="BZ810" s="51"/>
      <c r="CA810" s="51"/>
      <c r="CB810" s="51"/>
      <c r="CC810" s="51"/>
      <c r="CD810" s="51"/>
      <c r="CE810" s="51"/>
      <c r="CF810" s="51"/>
      <c r="CG810" s="51"/>
      <c r="CH810" s="51"/>
      <c r="CI810" s="51"/>
      <c r="CJ810" s="51"/>
      <c r="CK810" s="51"/>
      <c r="CL810" s="51"/>
      <c r="CM810" s="51"/>
      <c r="CN810" s="51"/>
      <c r="CO810" s="51"/>
      <c r="CP810" s="51"/>
      <c r="CQ810" s="51"/>
      <c r="CR810" s="51"/>
      <c r="CS810" s="51"/>
      <c r="CT810" s="51"/>
      <c r="CU810" s="51"/>
      <c r="CV810" s="51"/>
      <c r="CW810" s="51"/>
      <c r="CX810" s="51"/>
      <c r="CY810" s="51"/>
      <c r="CZ810" s="51"/>
      <c r="DA810" s="51"/>
      <c r="DB810" s="51"/>
      <c r="DC810" s="51"/>
      <c r="DD810" s="51"/>
    </row>
    <row r="811">
      <c r="A811" s="48"/>
      <c r="B811" s="38"/>
      <c r="C811" s="20"/>
      <c r="D811" s="20"/>
      <c r="E811" s="38"/>
      <c r="F811" s="26"/>
      <c r="G811" s="26"/>
      <c r="H811" s="25"/>
      <c r="I811" s="25"/>
      <c r="J811" s="51"/>
      <c r="K811" s="51"/>
      <c r="L811" s="51"/>
      <c r="M811" s="51"/>
      <c r="N811" s="51"/>
      <c r="O811" s="51"/>
      <c r="P811" s="51"/>
      <c r="Q811" s="51"/>
      <c r="R811" s="51"/>
      <c r="S811" s="51"/>
      <c r="T811" s="51"/>
      <c r="U811" s="51"/>
      <c r="V811" s="51"/>
      <c r="W811" s="51"/>
      <c r="X811" s="51"/>
      <c r="Y811" s="51"/>
      <c r="Z811" s="51"/>
      <c r="AA811" s="51"/>
      <c r="AB811" s="51"/>
      <c r="AC811" s="51"/>
      <c r="AD811" s="51"/>
      <c r="AE811" s="51"/>
      <c r="AF811" s="51"/>
      <c r="AG811" s="51"/>
      <c r="AH811" s="51"/>
      <c r="AI811" s="51"/>
      <c r="AJ811" s="51"/>
      <c r="AK811" s="51"/>
      <c r="AL811" s="51"/>
      <c r="AM811" s="51"/>
      <c r="AN811" s="51"/>
      <c r="AO811" s="51"/>
      <c r="AP811" s="51"/>
      <c r="AQ811" s="51"/>
      <c r="AR811" s="51"/>
      <c r="AS811" s="51"/>
      <c r="AT811" s="51"/>
      <c r="AU811" s="51"/>
      <c r="AV811" s="51"/>
      <c r="AW811" s="51"/>
      <c r="AX811" s="51"/>
      <c r="AY811" s="51"/>
      <c r="AZ811" s="51"/>
      <c r="BA811" s="51"/>
      <c r="BB811" s="51"/>
      <c r="BC811" s="51"/>
      <c r="BD811" s="51"/>
      <c r="BE811" s="51"/>
      <c r="BF811" s="51"/>
      <c r="BG811" s="51"/>
      <c r="BH811" s="51"/>
      <c r="BI811" s="51"/>
      <c r="BJ811" s="51"/>
      <c r="BK811" s="51"/>
      <c r="BL811" s="51"/>
      <c r="BM811" s="51"/>
      <c r="BN811" s="51"/>
      <c r="BO811" s="51"/>
      <c r="BP811" s="51"/>
      <c r="BQ811" s="51"/>
      <c r="BR811" s="51"/>
      <c r="BS811" s="51"/>
      <c r="BT811" s="51"/>
      <c r="BU811" s="51"/>
      <c r="BV811" s="51"/>
      <c r="BW811" s="51"/>
      <c r="BX811" s="51"/>
      <c r="BY811" s="51"/>
      <c r="BZ811" s="51"/>
      <c r="CA811" s="51"/>
      <c r="CB811" s="51"/>
      <c r="CC811" s="51"/>
      <c r="CD811" s="51"/>
      <c r="CE811" s="51"/>
      <c r="CF811" s="51"/>
      <c r="CG811" s="51"/>
      <c r="CH811" s="51"/>
      <c r="CI811" s="51"/>
      <c r="CJ811" s="51"/>
      <c r="CK811" s="51"/>
      <c r="CL811" s="51"/>
      <c r="CM811" s="51"/>
      <c r="CN811" s="51"/>
      <c r="CO811" s="51"/>
      <c r="CP811" s="51"/>
      <c r="CQ811" s="51"/>
      <c r="CR811" s="51"/>
      <c r="CS811" s="51"/>
      <c r="CT811" s="51"/>
      <c r="CU811" s="51"/>
      <c r="CV811" s="51"/>
      <c r="CW811" s="51"/>
      <c r="CX811" s="51"/>
      <c r="CY811" s="51"/>
      <c r="CZ811" s="51"/>
      <c r="DA811" s="51"/>
      <c r="DB811" s="51"/>
      <c r="DC811" s="51"/>
      <c r="DD811" s="51"/>
    </row>
    <row r="812" ht="17.25" customHeight="1">
      <c r="A812" s="48"/>
      <c r="B812" s="38"/>
      <c r="C812" s="20"/>
      <c r="D812" s="20"/>
      <c r="E812" s="38"/>
      <c r="F812" s="26"/>
      <c r="G812" s="26"/>
      <c r="H812" s="25"/>
      <c r="I812" s="25"/>
      <c r="J812" s="51"/>
      <c r="K812" s="51"/>
      <c r="L812" s="51"/>
      <c r="M812" s="51"/>
      <c r="N812" s="51"/>
      <c r="O812" s="51"/>
      <c r="P812" s="51"/>
      <c r="Q812" s="51"/>
      <c r="R812" s="51"/>
      <c r="S812" s="51"/>
      <c r="T812" s="51"/>
      <c r="U812" s="51"/>
      <c r="V812" s="51"/>
      <c r="W812" s="51"/>
      <c r="X812" s="51"/>
      <c r="Y812" s="51"/>
      <c r="Z812" s="51"/>
      <c r="AA812" s="51"/>
      <c r="AB812" s="51"/>
      <c r="AC812" s="51"/>
      <c r="AD812" s="51"/>
      <c r="AE812" s="51"/>
      <c r="AF812" s="51"/>
      <c r="AG812" s="51"/>
      <c r="AH812" s="51"/>
      <c r="AI812" s="51"/>
      <c r="AJ812" s="51"/>
      <c r="AK812" s="51"/>
      <c r="AL812" s="51"/>
      <c r="AM812" s="51"/>
      <c r="AN812" s="51"/>
      <c r="AO812" s="51"/>
      <c r="AP812" s="51"/>
      <c r="AQ812" s="51"/>
      <c r="AR812" s="51"/>
      <c r="AS812" s="51"/>
      <c r="AT812" s="51"/>
      <c r="AU812" s="51"/>
      <c r="AV812" s="51"/>
      <c r="AW812" s="51"/>
      <c r="AX812" s="51"/>
      <c r="AY812" s="51"/>
      <c r="AZ812" s="51"/>
      <c r="BA812" s="51"/>
      <c r="BB812" s="51"/>
      <c r="BC812" s="51"/>
      <c r="BD812" s="51"/>
      <c r="BE812" s="51"/>
      <c r="BF812" s="51"/>
      <c r="BG812" s="51"/>
      <c r="BH812" s="51"/>
      <c r="BI812" s="51"/>
      <c r="BJ812" s="51"/>
      <c r="BK812" s="51"/>
      <c r="BL812" s="51"/>
      <c r="BM812" s="51"/>
      <c r="BN812" s="51"/>
      <c r="BO812" s="51"/>
      <c r="BP812" s="51"/>
      <c r="BQ812" s="51"/>
      <c r="BR812" s="51"/>
      <c r="BS812" s="51"/>
      <c r="BT812" s="51"/>
      <c r="BU812" s="51"/>
      <c r="BV812" s="51"/>
      <c r="BW812" s="51"/>
      <c r="BX812" s="51"/>
      <c r="BY812" s="51"/>
      <c r="BZ812" s="51"/>
      <c r="CA812" s="51"/>
      <c r="CB812" s="51"/>
      <c r="CC812" s="51"/>
      <c r="CD812" s="51"/>
      <c r="CE812" s="51"/>
      <c r="CF812" s="51"/>
      <c r="CG812" s="51"/>
      <c r="CH812" s="51"/>
      <c r="CI812" s="51"/>
      <c r="CJ812" s="51"/>
      <c r="CK812" s="51"/>
      <c r="CL812" s="51"/>
      <c r="CM812" s="51"/>
      <c r="CN812" s="51"/>
      <c r="CO812" s="51"/>
      <c r="CP812" s="51"/>
      <c r="CQ812" s="51"/>
      <c r="CR812" s="51"/>
      <c r="CS812" s="51"/>
      <c r="CT812" s="51"/>
      <c r="CU812" s="51"/>
      <c r="CV812" s="51"/>
      <c r="CW812" s="51"/>
      <c r="CX812" s="51"/>
      <c r="CY812" s="51"/>
      <c r="CZ812" s="51"/>
      <c r="DA812" s="51"/>
      <c r="DB812" s="51"/>
      <c r="DC812" s="51"/>
      <c r="DD812" s="51"/>
    </row>
    <row r="813">
      <c r="A813" s="48"/>
      <c r="B813" s="38"/>
      <c r="C813" s="20"/>
      <c r="D813" s="20"/>
      <c r="E813" s="38"/>
      <c r="F813" s="26"/>
      <c r="G813" s="26"/>
      <c r="H813" s="25"/>
      <c r="I813" s="25"/>
      <c r="J813" s="51"/>
      <c r="K813" s="51"/>
      <c r="L813" s="51"/>
      <c r="M813" s="51"/>
      <c r="N813" s="51"/>
      <c r="O813" s="51"/>
      <c r="P813" s="51"/>
      <c r="Q813" s="51"/>
      <c r="R813" s="51"/>
      <c r="S813" s="51"/>
      <c r="T813" s="51"/>
      <c r="U813" s="51"/>
      <c r="V813" s="51"/>
      <c r="W813" s="51"/>
      <c r="X813" s="51"/>
      <c r="Y813" s="51"/>
      <c r="Z813" s="51"/>
      <c r="AA813" s="51"/>
      <c r="AB813" s="51"/>
      <c r="AC813" s="51"/>
      <c r="AD813" s="51"/>
      <c r="AE813" s="51"/>
      <c r="AF813" s="51"/>
      <c r="AG813" s="51"/>
      <c r="AH813" s="51"/>
      <c r="AI813" s="51"/>
      <c r="AJ813" s="51"/>
      <c r="AK813" s="51"/>
      <c r="AL813" s="51"/>
      <c r="AM813" s="51"/>
      <c r="AN813" s="51"/>
      <c r="AO813" s="51"/>
      <c r="AP813" s="51"/>
      <c r="AQ813" s="51"/>
      <c r="AR813" s="51"/>
      <c r="AS813" s="51"/>
      <c r="AT813" s="51"/>
      <c r="AU813" s="51"/>
      <c r="AV813" s="51"/>
      <c r="AW813" s="51"/>
      <c r="AX813" s="51"/>
      <c r="AY813" s="51"/>
      <c r="AZ813" s="51"/>
      <c r="BA813" s="51"/>
      <c r="BB813" s="51"/>
      <c r="BC813" s="51"/>
      <c r="BD813" s="51"/>
      <c r="BE813" s="51"/>
      <c r="BF813" s="51"/>
      <c r="BG813" s="51"/>
      <c r="BH813" s="51"/>
      <c r="BI813" s="51"/>
      <c r="BJ813" s="51"/>
      <c r="BK813" s="51"/>
      <c r="BL813" s="51"/>
      <c r="BM813" s="51"/>
      <c r="BN813" s="51"/>
      <c r="BO813" s="51"/>
      <c r="BP813" s="51"/>
      <c r="BQ813" s="51"/>
      <c r="BR813" s="51"/>
      <c r="BS813" s="51"/>
      <c r="BT813" s="51"/>
      <c r="BU813" s="51"/>
      <c r="BV813" s="51"/>
      <c r="BW813" s="51"/>
      <c r="BX813" s="51"/>
      <c r="BY813" s="51"/>
      <c r="BZ813" s="51"/>
      <c r="CA813" s="51"/>
      <c r="CB813" s="51"/>
      <c r="CC813" s="51"/>
      <c r="CD813" s="51"/>
      <c r="CE813" s="51"/>
      <c r="CF813" s="51"/>
      <c r="CG813" s="51"/>
      <c r="CH813" s="51"/>
      <c r="CI813" s="51"/>
      <c r="CJ813" s="51"/>
      <c r="CK813" s="51"/>
      <c r="CL813" s="51"/>
      <c r="CM813" s="51"/>
      <c r="CN813" s="51"/>
      <c r="CO813" s="51"/>
      <c r="CP813" s="51"/>
      <c r="CQ813" s="51"/>
      <c r="CR813" s="51"/>
      <c r="CS813" s="51"/>
      <c r="CT813" s="51"/>
      <c r="CU813" s="51"/>
      <c r="CV813" s="51"/>
      <c r="CW813" s="51"/>
      <c r="CX813" s="51"/>
      <c r="CY813" s="51"/>
      <c r="CZ813" s="51"/>
      <c r="DA813" s="51"/>
      <c r="DB813" s="51"/>
      <c r="DC813" s="51"/>
      <c r="DD813" s="51"/>
    </row>
    <row r="814">
      <c r="A814" s="48"/>
      <c r="B814" s="38"/>
      <c r="C814" s="20"/>
      <c r="D814" s="20"/>
      <c r="E814" s="38"/>
      <c r="F814" s="26"/>
      <c r="G814" s="26"/>
      <c r="H814" s="25"/>
      <c r="I814" s="25"/>
      <c r="J814" s="51"/>
      <c r="K814" s="51"/>
      <c r="L814" s="51"/>
      <c r="M814" s="51"/>
      <c r="N814" s="51"/>
      <c r="O814" s="51"/>
      <c r="P814" s="51"/>
      <c r="Q814" s="51"/>
      <c r="R814" s="51"/>
      <c r="S814" s="51"/>
      <c r="T814" s="51"/>
      <c r="U814" s="51"/>
      <c r="V814" s="51"/>
      <c r="W814" s="51"/>
      <c r="X814" s="51"/>
      <c r="Y814" s="51"/>
      <c r="Z814" s="51"/>
      <c r="AA814" s="51"/>
      <c r="AB814" s="51"/>
      <c r="AC814" s="51"/>
      <c r="AD814" s="51"/>
      <c r="AE814" s="51"/>
      <c r="AF814" s="51"/>
      <c r="AG814" s="51"/>
      <c r="AH814" s="51"/>
      <c r="AI814" s="51"/>
      <c r="AJ814" s="51"/>
      <c r="AK814" s="51"/>
      <c r="AL814" s="51"/>
      <c r="AM814" s="51"/>
      <c r="AN814" s="51"/>
      <c r="AO814" s="51"/>
      <c r="AP814" s="51"/>
      <c r="AQ814" s="51"/>
      <c r="AR814" s="51"/>
      <c r="AS814" s="51"/>
      <c r="AT814" s="51"/>
      <c r="AU814" s="51"/>
      <c r="AV814" s="51"/>
      <c r="AW814" s="51"/>
      <c r="AX814" s="51"/>
      <c r="AY814" s="51"/>
      <c r="AZ814" s="51"/>
      <c r="BA814" s="51"/>
      <c r="BB814" s="51"/>
      <c r="BC814" s="51"/>
      <c r="BD814" s="51"/>
      <c r="BE814" s="51"/>
      <c r="BF814" s="51"/>
      <c r="BG814" s="51"/>
      <c r="BH814" s="51"/>
      <c r="BI814" s="51"/>
      <c r="BJ814" s="51"/>
      <c r="BK814" s="51"/>
      <c r="BL814" s="51"/>
      <c r="BM814" s="51"/>
      <c r="BN814" s="51"/>
      <c r="BO814" s="51"/>
      <c r="BP814" s="51"/>
      <c r="BQ814" s="51"/>
      <c r="BR814" s="51"/>
      <c r="BS814" s="51"/>
      <c r="BT814" s="51"/>
      <c r="BU814" s="51"/>
      <c r="BV814" s="51"/>
      <c r="BW814" s="51"/>
      <c r="BX814" s="51"/>
      <c r="BY814" s="51"/>
      <c r="BZ814" s="51"/>
      <c r="CA814" s="51"/>
      <c r="CB814" s="51"/>
      <c r="CC814" s="51"/>
      <c r="CD814" s="51"/>
      <c r="CE814" s="51"/>
      <c r="CF814" s="51"/>
      <c r="CG814" s="51"/>
      <c r="CH814" s="51"/>
      <c r="CI814" s="51"/>
      <c r="CJ814" s="51"/>
      <c r="CK814" s="51"/>
      <c r="CL814" s="51"/>
      <c r="CM814" s="51"/>
      <c r="CN814" s="51"/>
      <c r="CO814" s="51"/>
      <c r="CP814" s="51"/>
      <c r="CQ814" s="51"/>
      <c r="CR814" s="51"/>
      <c r="CS814" s="51"/>
      <c r="CT814" s="51"/>
      <c r="CU814" s="51"/>
      <c r="CV814" s="51"/>
      <c r="CW814" s="51"/>
      <c r="CX814" s="51"/>
      <c r="CY814" s="51"/>
      <c r="CZ814" s="51"/>
      <c r="DA814" s="51"/>
      <c r="DB814" s="51"/>
      <c r="DC814" s="51"/>
      <c r="DD814" s="51"/>
    </row>
    <row r="815" ht="16.5" customHeight="1">
      <c r="A815" s="48"/>
      <c r="B815" s="38"/>
      <c r="C815" s="20"/>
      <c r="D815" s="20"/>
      <c r="E815" s="38"/>
      <c r="F815" s="26"/>
      <c r="G815" s="26"/>
      <c r="H815" s="25"/>
      <c r="I815" s="25"/>
      <c r="J815" s="51"/>
      <c r="K815" s="51"/>
      <c r="L815" s="51"/>
      <c r="M815" s="51"/>
      <c r="N815" s="51"/>
      <c r="O815" s="51"/>
      <c r="P815" s="51"/>
      <c r="Q815" s="51"/>
      <c r="R815" s="51"/>
      <c r="S815" s="51"/>
      <c r="T815" s="51"/>
      <c r="U815" s="51"/>
      <c r="V815" s="51"/>
      <c r="W815" s="51"/>
      <c r="X815" s="51"/>
      <c r="Y815" s="51"/>
      <c r="Z815" s="51"/>
      <c r="AA815" s="51"/>
      <c r="AB815" s="51"/>
      <c r="AC815" s="51"/>
      <c r="AD815" s="51"/>
      <c r="AE815" s="51"/>
      <c r="AF815" s="51"/>
      <c r="AG815" s="51"/>
      <c r="AH815" s="51"/>
      <c r="AI815" s="51"/>
      <c r="AJ815" s="51"/>
      <c r="AK815" s="51"/>
      <c r="AL815" s="51"/>
      <c r="AM815" s="51"/>
      <c r="AN815" s="51"/>
      <c r="AO815" s="51"/>
      <c r="AP815" s="51"/>
      <c r="AQ815" s="51"/>
      <c r="AR815" s="51"/>
      <c r="AS815" s="51"/>
      <c r="AT815" s="51"/>
      <c r="AU815" s="51"/>
      <c r="AV815" s="51"/>
      <c r="AW815" s="51"/>
      <c r="AX815" s="51"/>
      <c r="AY815" s="51"/>
      <c r="AZ815" s="51"/>
      <c r="BA815" s="51"/>
      <c r="BB815" s="51"/>
      <c r="BC815" s="51"/>
      <c r="BD815" s="51"/>
      <c r="BE815" s="51"/>
      <c r="BF815" s="51"/>
      <c r="BG815" s="51"/>
      <c r="BH815" s="51"/>
      <c r="BI815" s="51"/>
      <c r="BJ815" s="51"/>
      <c r="BK815" s="51"/>
      <c r="BL815" s="51"/>
      <c r="BM815" s="51"/>
      <c r="BN815" s="51"/>
      <c r="BO815" s="51"/>
      <c r="BP815" s="51"/>
      <c r="BQ815" s="51"/>
      <c r="BR815" s="51"/>
      <c r="BS815" s="51"/>
      <c r="BT815" s="51"/>
      <c r="BU815" s="51"/>
      <c r="BV815" s="51"/>
      <c r="BW815" s="51"/>
      <c r="BX815" s="51"/>
      <c r="BY815" s="51"/>
      <c r="BZ815" s="51"/>
      <c r="CA815" s="51"/>
      <c r="CB815" s="51"/>
      <c r="CC815" s="51"/>
      <c r="CD815" s="51"/>
      <c r="CE815" s="51"/>
      <c r="CF815" s="51"/>
      <c r="CG815" s="51"/>
      <c r="CH815" s="51"/>
      <c r="CI815" s="51"/>
      <c r="CJ815" s="51"/>
      <c r="CK815" s="51"/>
      <c r="CL815" s="51"/>
      <c r="CM815" s="51"/>
      <c r="CN815" s="51"/>
      <c r="CO815" s="51"/>
      <c r="CP815" s="51"/>
      <c r="CQ815" s="51"/>
      <c r="CR815" s="51"/>
      <c r="CS815" s="51"/>
      <c r="CT815" s="51"/>
      <c r="CU815" s="51"/>
      <c r="CV815" s="51"/>
      <c r="CW815" s="51"/>
      <c r="CX815" s="51"/>
      <c r="CY815" s="51"/>
      <c r="CZ815" s="51"/>
      <c r="DA815" s="51"/>
      <c r="DB815" s="51"/>
      <c r="DC815" s="51"/>
      <c r="DD815" s="51"/>
    </row>
    <row r="816">
      <c r="A816" s="48"/>
      <c r="B816" s="38"/>
      <c r="C816" s="20"/>
      <c r="D816" s="20"/>
      <c r="E816" s="38"/>
      <c r="F816" s="26"/>
      <c r="G816" s="26"/>
      <c r="H816" s="25"/>
      <c r="I816" s="25"/>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c r="AJ816" s="51"/>
      <c r="AK816" s="51"/>
      <c r="AL816" s="51"/>
      <c r="AM816" s="51"/>
      <c r="AN816" s="51"/>
      <c r="AO816" s="51"/>
      <c r="AP816" s="51"/>
      <c r="AQ816" s="51"/>
      <c r="AR816" s="51"/>
      <c r="AS816" s="51"/>
      <c r="AT816" s="51"/>
      <c r="AU816" s="51"/>
      <c r="AV816" s="51"/>
      <c r="AW816" s="51"/>
      <c r="AX816" s="51"/>
      <c r="AY816" s="51"/>
      <c r="AZ816" s="51"/>
      <c r="BA816" s="51"/>
      <c r="BB816" s="51"/>
      <c r="BC816" s="51"/>
      <c r="BD816" s="51"/>
      <c r="BE816" s="51"/>
      <c r="BF816" s="51"/>
      <c r="BG816" s="51"/>
      <c r="BH816" s="51"/>
      <c r="BI816" s="51"/>
      <c r="BJ816" s="51"/>
      <c r="BK816" s="51"/>
      <c r="BL816" s="51"/>
      <c r="BM816" s="51"/>
      <c r="BN816" s="51"/>
      <c r="BO816" s="51"/>
      <c r="BP816" s="51"/>
      <c r="BQ816" s="51"/>
      <c r="BR816" s="51"/>
      <c r="BS816" s="51"/>
      <c r="BT816" s="51"/>
      <c r="BU816" s="51"/>
      <c r="BV816" s="51"/>
      <c r="BW816" s="51"/>
      <c r="BX816" s="51"/>
      <c r="BY816" s="51"/>
      <c r="BZ816" s="51"/>
      <c r="CA816" s="51"/>
      <c r="CB816" s="51"/>
      <c r="CC816" s="51"/>
      <c r="CD816" s="51"/>
      <c r="CE816" s="51"/>
      <c r="CF816" s="51"/>
      <c r="CG816" s="51"/>
      <c r="CH816" s="51"/>
      <c r="CI816" s="51"/>
      <c r="CJ816" s="51"/>
      <c r="CK816" s="51"/>
      <c r="CL816" s="51"/>
      <c r="CM816" s="51"/>
      <c r="CN816" s="51"/>
      <c r="CO816" s="51"/>
      <c r="CP816" s="51"/>
      <c r="CQ816" s="51"/>
      <c r="CR816" s="51"/>
      <c r="CS816" s="51"/>
      <c r="CT816" s="51"/>
      <c r="CU816" s="51"/>
      <c r="CV816" s="51"/>
      <c r="CW816" s="51"/>
      <c r="CX816" s="51"/>
      <c r="CY816" s="51"/>
      <c r="CZ816" s="51"/>
      <c r="DA816" s="51"/>
      <c r="DB816" s="51"/>
      <c r="DC816" s="51"/>
      <c r="DD816" s="51"/>
    </row>
    <row r="817">
      <c r="A817" s="48"/>
      <c r="B817" s="38"/>
      <c r="C817" s="20"/>
      <c r="D817" s="20"/>
      <c r="E817" s="38"/>
      <c r="F817" s="26"/>
      <c r="G817" s="26"/>
      <c r="H817" s="25"/>
      <c r="I817" s="25"/>
      <c r="J817" s="51"/>
      <c r="K817" s="51"/>
      <c r="L817" s="51"/>
      <c r="M817" s="51"/>
      <c r="N817" s="51"/>
      <c r="O817" s="51"/>
      <c r="P817" s="51"/>
      <c r="Q817" s="51"/>
      <c r="R817" s="51"/>
      <c r="S817" s="51"/>
      <c r="T817" s="51"/>
      <c r="U817" s="51"/>
      <c r="V817" s="51"/>
      <c r="W817" s="51"/>
      <c r="X817" s="51"/>
      <c r="Y817" s="51"/>
      <c r="Z817" s="51"/>
      <c r="AA817" s="51"/>
      <c r="AB817" s="51"/>
      <c r="AC817" s="51"/>
      <c r="AD817" s="51"/>
      <c r="AE817" s="51"/>
      <c r="AF817" s="51"/>
      <c r="AG817" s="51"/>
      <c r="AH817" s="51"/>
      <c r="AI817" s="51"/>
      <c r="AJ817" s="51"/>
      <c r="AK817" s="51"/>
      <c r="AL817" s="51"/>
      <c r="AM817" s="51"/>
      <c r="AN817" s="51"/>
      <c r="AO817" s="51"/>
      <c r="AP817" s="51"/>
      <c r="AQ817" s="51"/>
      <c r="AR817" s="51"/>
      <c r="AS817" s="51"/>
      <c r="AT817" s="51"/>
      <c r="AU817" s="51"/>
      <c r="AV817" s="51"/>
      <c r="AW817" s="51"/>
      <c r="AX817" s="51"/>
      <c r="AY817" s="51"/>
      <c r="AZ817" s="51"/>
      <c r="BA817" s="51"/>
      <c r="BB817" s="51"/>
      <c r="BC817" s="51"/>
      <c r="BD817" s="51"/>
      <c r="BE817" s="51"/>
      <c r="BF817" s="51"/>
      <c r="BG817" s="51"/>
      <c r="BH817" s="51"/>
      <c r="BI817" s="51"/>
      <c r="BJ817" s="51"/>
      <c r="BK817" s="51"/>
      <c r="BL817" s="51"/>
      <c r="BM817" s="51"/>
      <c r="BN817" s="51"/>
      <c r="BO817" s="51"/>
      <c r="BP817" s="51"/>
      <c r="BQ817" s="51"/>
      <c r="BR817" s="51"/>
      <c r="BS817" s="51"/>
      <c r="BT817" s="51"/>
      <c r="BU817" s="51"/>
      <c r="BV817" s="51"/>
      <c r="BW817" s="51"/>
      <c r="BX817" s="51"/>
      <c r="BY817" s="51"/>
      <c r="BZ817" s="51"/>
      <c r="CA817" s="51"/>
      <c r="CB817" s="51"/>
      <c r="CC817" s="51"/>
      <c r="CD817" s="51"/>
      <c r="CE817" s="51"/>
      <c r="CF817" s="51"/>
      <c r="CG817" s="51"/>
      <c r="CH817" s="51"/>
      <c r="CI817" s="51"/>
      <c r="CJ817" s="51"/>
      <c r="CK817" s="51"/>
      <c r="CL817" s="51"/>
      <c r="CM817" s="51"/>
      <c r="CN817" s="51"/>
      <c r="CO817" s="51"/>
      <c r="CP817" s="51"/>
      <c r="CQ817" s="51"/>
      <c r="CR817" s="51"/>
      <c r="CS817" s="51"/>
      <c r="CT817" s="51"/>
      <c r="CU817" s="51"/>
      <c r="CV817" s="51"/>
      <c r="CW817" s="51"/>
      <c r="CX817" s="51"/>
      <c r="CY817" s="51"/>
      <c r="CZ817" s="51"/>
      <c r="DA817" s="51"/>
      <c r="DB817" s="51"/>
      <c r="DC817" s="51"/>
      <c r="DD817" s="51"/>
    </row>
    <row r="818">
      <c r="A818" s="48"/>
      <c r="B818" s="38"/>
      <c r="C818" s="20"/>
      <c r="D818" s="20"/>
      <c r="E818" s="38"/>
      <c r="F818" s="26"/>
      <c r="G818" s="26"/>
      <c r="H818" s="25"/>
      <c r="I818" s="25"/>
      <c r="J818" s="51"/>
      <c r="K818" s="51"/>
      <c r="L818" s="51"/>
      <c r="M818" s="51"/>
      <c r="N818" s="51"/>
      <c r="O818" s="51"/>
      <c r="P818" s="51"/>
      <c r="Q818" s="51"/>
      <c r="R818" s="51"/>
      <c r="S818" s="51"/>
      <c r="T818" s="51"/>
      <c r="U818" s="51"/>
      <c r="V818" s="51"/>
      <c r="W818" s="51"/>
      <c r="X818" s="51"/>
      <c r="Y818" s="51"/>
      <c r="Z818" s="51"/>
      <c r="AA818" s="51"/>
      <c r="AB818" s="51"/>
      <c r="AC818" s="51"/>
      <c r="AD818" s="51"/>
      <c r="AE818" s="51"/>
      <c r="AF818" s="51"/>
      <c r="AG818" s="51"/>
      <c r="AH818" s="51"/>
      <c r="AI818" s="51"/>
      <c r="AJ818" s="51"/>
      <c r="AK818" s="51"/>
      <c r="AL818" s="51"/>
      <c r="AM818" s="51"/>
      <c r="AN818" s="51"/>
      <c r="AO818" s="51"/>
      <c r="AP818" s="51"/>
      <c r="AQ818" s="51"/>
      <c r="AR818" s="51"/>
      <c r="AS818" s="51"/>
      <c r="AT818" s="51"/>
      <c r="AU818" s="51"/>
      <c r="AV818" s="51"/>
      <c r="AW818" s="51"/>
      <c r="AX818" s="51"/>
      <c r="AY818" s="51"/>
      <c r="AZ818" s="51"/>
      <c r="BA818" s="51"/>
      <c r="BB818" s="51"/>
      <c r="BC818" s="51"/>
      <c r="BD818" s="51"/>
      <c r="BE818" s="51"/>
      <c r="BF818" s="51"/>
      <c r="BG818" s="51"/>
      <c r="BH818" s="51"/>
      <c r="BI818" s="51"/>
      <c r="BJ818" s="51"/>
      <c r="BK818" s="51"/>
      <c r="BL818" s="51"/>
      <c r="BM818" s="51"/>
      <c r="BN818" s="51"/>
      <c r="BO818" s="51"/>
      <c r="BP818" s="51"/>
      <c r="BQ818" s="51"/>
      <c r="BR818" s="51"/>
      <c r="BS818" s="51"/>
      <c r="BT818" s="51"/>
      <c r="BU818" s="51"/>
      <c r="BV818" s="51"/>
      <c r="BW818" s="51"/>
      <c r="BX818" s="51"/>
      <c r="BY818" s="51"/>
      <c r="BZ818" s="51"/>
      <c r="CA818" s="51"/>
      <c r="CB818" s="51"/>
      <c r="CC818" s="51"/>
      <c r="CD818" s="51"/>
      <c r="CE818" s="51"/>
      <c r="CF818" s="51"/>
      <c r="CG818" s="51"/>
      <c r="CH818" s="51"/>
      <c r="CI818" s="51"/>
      <c r="CJ818" s="51"/>
      <c r="CK818" s="51"/>
      <c r="CL818" s="51"/>
      <c r="CM818" s="51"/>
      <c r="CN818" s="51"/>
      <c r="CO818" s="51"/>
      <c r="CP818" s="51"/>
      <c r="CQ818" s="51"/>
      <c r="CR818" s="51"/>
      <c r="CS818" s="51"/>
      <c r="CT818" s="51"/>
      <c r="CU818" s="51"/>
      <c r="CV818" s="51"/>
      <c r="CW818" s="51"/>
      <c r="CX818" s="51"/>
      <c r="CY818" s="51"/>
      <c r="CZ818" s="51"/>
      <c r="DA818" s="51"/>
      <c r="DB818" s="51"/>
      <c r="DC818" s="51"/>
      <c r="DD818" s="51"/>
    </row>
    <row r="819">
      <c r="A819" s="48"/>
      <c r="B819" s="38"/>
      <c r="C819" s="20"/>
      <c r="D819" s="20"/>
      <c r="E819" s="38"/>
      <c r="F819" s="26"/>
      <c r="G819" s="26"/>
      <c r="H819" s="25"/>
      <c r="I819" s="25"/>
      <c r="J819" s="51"/>
      <c r="K819" s="51"/>
      <c r="L819" s="51"/>
      <c r="M819" s="51"/>
      <c r="N819" s="51"/>
      <c r="O819" s="51"/>
      <c r="P819" s="51"/>
      <c r="Q819" s="51"/>
      <c r="R819" s="51"/>
      <c r="S819" s="51"/>
      <c r="T819" s="51"/>
      <c r="U819" s="51"/>
      <c r="V819" s="51"/>
      <c r="W819" s="51"/>
      <c r="X819" s="51"/>
      <c r="Y819" s="51"/>
      <c r="Z819" s="51"/>
      <c r="AA819" s="51"/>
      <c r="AB819" s="51"/>
      <c r="AC819" s="51"/>
      <c r="AD819" s="51"/>
      <c r="AE819" s="51"/>
      <c r="AF819" s="51"/>
      <c r="AG819" s="51"/>
      <c r="AH819" s="51"/>
      <c r="AI819" s="51"/>
      <c r="AJ819" s="51"/>
      <c r="AK819" s="51"/>
      <c r="AL819" s="51"/>
      <c r="AM819" s="51"/>
      <c r="AN819" s="51"/>
      <c r="AO819" s="51"/>
      <c r="AP819" s="51"/>
      <c r="AQ819" s="51"/>
      <c r="AR819" s="51"/>
      <c r="AS819" s="51"/>
      <c r="AT819" s="51"/>
      <c r="AU819" s="51"/>
      <c r="AV819" s="51"/>
      <c r="AW819" s="51"/>
      <c r="AX819" s="51"/>
      <c r="AY819" s="51"/>
      <c r="AZ819" s="51"/>
      <c r="BA819" s="51"/>
      <c r="BB819" s="51"/>
      <c r="BC819" s="51"/>
      <c r="BD819" s="51"/>
      <c r="BE819" s="51"/>
      <c r="BF819" s="51"/>
      <c r="BG819" s="51"/>
      <c r="BH819" s="51"/>
      <c r="BI819" s="51"/>
      <c r="BJ819" s="51"/>
      <c r="BK819" s="51"/>
      <c r="BL819" s="51"/>
      <c r="BM819" s="51"/>
      <c r="BN819" s="51"/>
      <c r="BO819" s="51"/>
      <c r="BP819" s="51"/>
      <c r="BQ819" s="51"/>
      <c r="BR819" s="51"/>
      <c r="BS819" s="51"/>
      <c r="BT819" s="51"/>
      <c r="BU819" s="51"/>
      <c r="BV819" s="51"/>
      <c r="BW819" s="51"/>
      <c r="BX819" s="51"/>
      <c r="BY819" s="51"/>
      <c r="BZ819" s="51"/>
      <c r="CA819" s="51"/>
      <c r="CB819" s="51"/>
      <c r="CC819" s="51"/>
      <c r="CD819" s="51"/>
      <c r="CE819" s="51"/>
      <c r="CF819" s="51"/>
      <c r="CG819" s="51"/>
      <c r="CH819" s="51"/>
      <c r="CI819" s="51"/>
      <c r="CJ819" s="51"/>
      <c r="CK819" s="51"/>
      <c r="CL819" s="51"/>
      <c r="CM819" s="51"/>
      <c r="CN819" s="51"/>
      <c r="CO819" s="51"/>
      <c r="CP819" s="51"/>
      <c r="CQ819" s="51"/>
      <c r="CR819" s="51"/>
      <c r="CS819" s="51"/>
      <c r="CT819" s="51"/>
      <c r="CU819" s="51"/>
      <c r="CV819" s="51"/>
      <c r="CW819" s="51"/>
      <c r="CX819" s="51"/>
      <c r="CY819" s="51"/>
      <c r="CZ819" s="51"/>
      <c r="DA819" s="51"/>
      <c r="DB819" s="51"/>
      <c r="DC819" s="51"/>
      <c r="DD819" s="51"/>
    </row>
    <row r="820">
      <c r="A820" s="48"/>
      <c r="B820" s="38"/>
      <c r="C820" s="38"/>
      <c r="D820" s="38"/>
      <c r="E820" s="38"/>
      <c r="F820" s="26"/>
      <c r="G820" s="26"/>
      <c r="H820" s="25"/>
      <c r="I820" s="25"/>
      <c r="J820" s="51"/>
      <c r="K820" s="51"/>
      <c r="L820" s="51"/>
      <c r="M820" s="51"/>
      <c r="N820" s="51"/>
      <c r="O820" s="51"/>
      <c r="P820" s="51"/>
      <c r="Q820" s="51"/>
      <c r="R820" s="51"/>
      <c r="S820" s="51"/>
      <c r="T820" s="51"/>
      <c r="U820" s="51"/>
      <c r="V820" s="51"/>
      <c r="W820" s="51"/>
      <c r="X820" s="51"/>
      <c r="Y820" s="51"/>
      <c r="Z820" s="51"/>
      <c r="AA820" s="51"/>
      <c r="AB820" s="51"/>
      <c r="AC820" s="51"/>
      <c r="AD820" s="51"/>
      <c r="AE820" s="51"/>
      <c r="AF820" s="51"/>
      <c r="AG820" s="51"/>
      <c r="AH820" s="51"/>
      <c r="AI820" s="51"/>
      <c r="AJ820" s="51"/>
      <c r="AK820" s="51"/>
      <c r="AL820" s="51"/>
      <c r="AM820" s="51"/>
      <c r="AN820" s="51"/>
      <c r="AO820" s="51"/>
      <c r="AP820" s="51"/>
      <c r="AQ820" s="51"/>
      <c r="AR820" s="51"/>
      <c r="AS820" s="51"/>
      <c r="AT820" s="51"/>
      <c r="AU820" s="51"/>
      <c r="AV820" s="51"/>
      <c r="AW820" s="51"/>
      <c r="AX820" s="51"/>
      <c r="AY820" s="51"/>
      <c r="AZ820" s="51"/>
      <c r="BA820" s="51"/>
      <c r="BB820" s="51"/>
      <c r="BC820" s="51"/>
      <c r="BD820" s="51"/>
      <c r="BE820" s="51"/>
      <c r="BF820" s="51"/>
      <c r="BG820" s="51"/>
      <c r="BH820" s="51"/>
      <c r="BI820" s="51"/>
      <c r="BJ820" s="51"/>
      <c r="BK820" s="51"/>
      <c r="BL820" s="51"/>
      <c r="BM820" s="51"/>
      <c r="BN820" s="51"/>
      <c r="BO820" s="51"/>
      <c r="BP820" s="51"/>
      <c r="BQ820" s="51"/>
      <c r="BR820" s="51"/>
      <c r="BS820" s="51"/>
      <c r="BT820" s="51"/>
      <c r="BU820" s="51"/>
      <c r="BV820" s="51"/>
      <c r="BW820" s="51"/>
      <c r="BX820" s="51"/>
      <c r="BY820" s="51"/>
      <c r="BZ820" s="51"/>
      <c r="CA820" s="51"/>
      <c r="CB820" s="51"/>
      <c r="CC820" s="51"/>
      <c r="CD820" s="51"/>
      <c r="CE820" s="51"/>
      <c r="CF820" s="51"/>
      <c r="CG820" s="51"/>
      <c r="CH820" s="51"/>
      <c r="CI820" s="51"/>
      <c r="CJ820" s="51"/>
      <c r="CK820" s="51"/>
      <c r="CL820" s="51"/>
      <c r="CM820" s="51"/>
      <c r="CN820" s="51"/>
      <c r="CO820" s="51"/>
      <c r="CP820" s="51"/>
      <c r="CQ820" s="51"/>
      <c r="CR820" s="51"/>
      <c r="CS820" s="51"/>
      <c r="CT820" s="51"/>
      <c r="CU820" s="51"/>
      <c r="CV820" s="51"/>
      <c r="CW820" s="51"/>
      <c r="CX820" s="51"/>
      <c r="CY820" s="51"/>
      <c r="CZ820" s="51"/>
      <c r="DA820" s="51"/>
      <c r="DB820" s="51"/>
      <c r="DC820" s="51"/>
      <c r="DD820" s="51"/>
    </row>
    <row r="821">
      <c r="A821" s="48"/>
      <c r="B821" s="38"/>
      <c r="C821" s="38"/>
      <c r="D821" s="38"/>
      <c r="E821" s="38"/>
      <c r="F821" s="26"/>
      <c r="G821" s="26"/>
      <c r="H821" s="25"/>
      <c r="I821" s="25"/>
      <c r="J821" s="51"/>
      <c r="K821" s="51"/>
      <c r="L821" s="51"/>
      <c r="M821" s="51"/>
      <c r="N821" s="51"/>
      <c r="O821" s="51"/>
      <c r="P821" s="51"/>
      <c r="Q821" s="51"/>
      <c r="R821" s="51"/>
      <c r="S821" s="51"/>
      <c r="T821" s="51"/>
      <c r="U821" s="51"/>
      <c r="V821" s="51"/>
      <c r="W821" s="51"/>
      <c r="X821" s="51"/>
      <c r="Y821" s="51"/>
      <c r="Z821" s="51"/>
      <c r="AA821" s="51"/>
      <c r="AB821" s="51"/>
      <c r="AC821" s="51"/>
      <c r="AD821" s="51"/>
      <c r="AE821" s="51"/>
      <c r="AF821" s="51"/>
      <c r="AG821" s="51"/>
      <c r="AH821" s="51"/>
      <c r="AI821" s="51"/>
      <c r="AJ821" s="51"/>
      <c r="AK821" s="51"/>
      <c r="AL821" s="51"/>
      <c r="AM821" s="51"/>
      <c r="AN821" s="51"/>
      <c r="AO821" s="51"/>
      <c r="AP821" s="51"/>
      <c r="AQ821" s="51"/>
      <c r="AR821" s="51"/>
      <c r="AS821" s="51"/>
      <c r="AT821" s="51"/>
      <c r="AU821" s="51"/>
      <c r="AV821" s="51"/>
      <c r="AW821" s="51"/>
      <c r="AX821" s="51"/>
      <c r="AY821" s="51"/>
      <c r="AZ821" s="51"/>
      <c r="BA821" s="51"/>
      <c r="BB821" s="51"/>
      <c r="BC821" s="51"/>
      <c r="BD821" s="51"/>
      <c r="BE821" s="51"/>
      <c r="BF821" s="51"/>
      <c r="BG821" s="51"/>
      <c r="BH821" s="51"/>
      <c r="BI821" s="51"/>
      <c r="BJ821" s="51"/>
      <c r="BK821" s="51"/>
      <c r="BL821" s="51"/>
      <c r="BM821" s="51"/>
      <c r="BN821" s="51"/>
      <c r="BO821" s="51"/>
      <c r="BP821" s="51"/>
      <c r="BQ821" s="51"/>
      <c r="BR821" s="51"/>
      <c r="BS821" s="51"/>
      <c r="BT821" s="51"/>
      <c r="BU821" s="51"/>
      <c r="BV821" s="51"/>
      <c r="BW821" s="51"/>
      <c r="BX821" s="51"/>
      <c r="BY821" s="51"/>
      <c r="BZ821" s="51"/>
      <c r="CA821" s="51"/>
      <c r="CB821" s="51"/>
      <c r="CC821" s="51"/>
      <c r="CD821" s="51"/>
      <c r="CE821" s="51"/>
      <c r="CF821" s="51"/>
      <c r="CG821" s="51"/>
      <c r="CH821" s="51"/>
      <c r="CI821" s="51"/>
      <c r="CJ821" s="51"/>
      <c r="CK821" s="51"/>
      <c r="CL821" s="51"/>
      <c r="CM821" s="51"/>
      <c r="CN821" s="51"/>
      <c r="CO821" s="51"/>
      <c r="CP821" s="51"/>
      <c r="CQ821" s="51"/>
      <c r="CR821" s="51"/>
      <c r="CS821" s="51"/>
      <c r="CT821" s="51"/>
      <c r="CU821" s="51"/>
      <c r="CV821" s="51"/>
      <c r="CW821" s="51"/>
      <c r="CX821" s="51"/>
      <c r="CY821" s="51"/>
      <c r="CZ821" s="51"/>
      <c r="DA821" s="51"/>
      <c r="DB821" s="51"/>
      <c r="DC821" s="51"/>
      <c r="DD821" s="51"/>
    </row>
    <row r="822">
      <c r="A822" s="48"/>
      <c r="B822" s="38"/>
      <c r="C822" s="20"/>
      <c r="D822" s="20"/>
      <c r="E822" s="38"/>
      <c r="F822" s="26"/>
      <c r="G822" s="26"/>
      <c r="H822" s="25"/>
      <c r="I822" s="25"/>
      <c r="J822" s="51"/>
      <c r="K822" s="51"/>
      <c r="L822" s="51"/>
      <c r="M822" s="51"/>
      <c r="N822" s="51"/>
      <c r="O822" s="51"/>
      <c r="P822" s="51"/>
      <c r="Q822" s="51"/>
      <c r="R822" s="51"/>
      <c r="S822" s="51"/>
      <c r="T822" s="51"/>
      <c r="U822" s="51"/>
      <c r="V822" s="51"/>
      <c r="W822" s="51"/>
      <c r="X822" s="51"/>
      <c r="Y822" s="51"/>
      <c r="Z822" s="51"/>
      <c r="AA822" s="51"/>
      <c r="AB822" s="51"/>
      <c r="AC822" s="51"/>
      <c r="AD822" s="51"/>
      <c r="AE822" s="51"/>
      <c r="AF822" s="51"/>
      <c r="AG822" s="51"/>
      <c r="AH822" s="51"/>
      <c r="AI822" s="51"/>
      <c r="AJ822" s="51"/>
      <c r="AK822" s="51"/>
      <c r="AL822" s="51"/>
      <c r="AM822" s="51"/>
      <c r="AN822" s="51"/>
      <c r="AO822" s="51"/>
      <c r="AP822" s="51"/>
      <c r="AQ822" s="51"/>
      <c r="AR822" s="51"/>
      <c r="AS822" s="51"/>
      <c r="AT822" s="51"/>
      <c r="AU822" s="51"/>
      <c r="AV822" s="51"/>
      <c r="AW822" s="51"/>
      <c r="AX822" s="51"/>
      <c r="AY822" s="51"/>
      <c r="AZ822" s="51"/>
      <c r="BA822" s="51"/>
      <c r="BB822" s="51"/>
      <c r="BC822" s="51"/>
      <c r="BD822" s="51"/>
      <c r="BE822" s="51"/>
      <c r="BF822" s="51"/>
      <c r="BG822" s="51"/>
      <c r="BH822" s="51"/>
      <c r="BI822" s="51"/>
      <c r="BJ822" s="51"/>
      <c r="BK822" s="51"/>
      <c r="BL822" s="51"/>
      <c r="BM822" s="51"/>
      <c r="BN822" s="51"/>
      <c r="BO822" s="51"/>
      <c r="BP822" s="51"/>
      <c r="BQ822" s="51"/>
      <c r="BR822" s="51"/>
      <c r="BS822" s="51"/>
      <c r="BT822" s="51"/>
      <c r="BU822" s="51"/>
      <c r="BV822" s="51"/>
      <c r="BW822" s="51"/>
      <c r="BX822" s="51"/>
      <c r="BY822" s="51"/>
      <c r="BZ822" s="51"/>
      <c r="CA822" s="51"/>
      <c r="CB822" s="51"/>
      <c r="CC822" s="51"/>
      <c r="CD822" s="51"/>
      <c r="CE822" s="51"/>
      <c r="CF822" s="51"/>
      <c r="CG822" s="51"/>
      <c r="CH822" s="51"/>
      <c r="CI822" s="51"/>
      <c r="CJ822" s="51"/>
      <c r="CK822" s="51"/>
      <c r="CL822" s="51"/>
      <c r="CM822" s="51"/>
      <c r="CN822" s="51"/>
      <c r="CO822" s="51"/>
      <c r="CP822" s="51"/>
      <c r="CQ822" s="51"/>
      <c r="CR822" s="51"/>
      <c r="CS822" s="51"/>
      <c r="CT822" s="51"/>
      <c r="CU822" s="51"/>
      <c r="CV822" s="51"/>
      <c r="CW822" s="51"/>
      <c r="CX822" s="51"/>
      <c r="CY822" s="51"/>
      <c r="CZ822" s="51"/>
      <c r="DA822" s="51"/>
      <c r="DB822" s="51"/>
      <c r="DC822" s="51"/>
      <c r="DD822" s="51"/>
    </row>
    <row r="823">
      <c r="A823" s="48"/>
      <c r="B823" s="38"/>
      <c r="C823" s="20"/>
      <c r="D823" s="20"/>
      <c r="E823" s="38"/>
      <c r="F823" s="26"/>
      <c r="G823" s="26"/>
      <c r="H823" s="25"/>
      <c r="I823" s="25"/>
      <c r="J823" s="51"/>
      <c r="K823" s="51"/>
      <c r="L823" s="51"/>
      <c r="M823" s="51"/>
      <c r="N823" s="51"/>
      <c r="O823" s="51"/>
      <c r="P823" s="51"/>
      <c r="Q823" s="51"/>
      <c r="R823" s="51"/>
      <c r="S823" s="51"/>
      <c r="T823" s="51"/>
      <c r="U823" s="51"/>
      <c r="V823" s="51"/>
      <c r="W823" s="51"/>
      <c r="X823" s="51"/>
      <c r="Y823" s="51"/>
      <c r="Z823" s="51"/>
      <c r="AA823" s="51"/>
      <c r="AB823" s="51"/>
      <c r="AC823" s="51"/>
      <c r="AD823" s="51"/>
      <c r="AE823" s="51"/>
      <c r="AF823" s="51"/>
      <c r="AG823" s="51"/>
      <c r="AH823" s="51"/>
      <c r="AI823" s="51"/>
      <c r="AJ823" s="51"/>
      <c r="AK823" s="51"/>
      <c r="AL823" s="51"/>
      <c r="AM823" s="51"/>
      <c r="AN823" s="51"/>
      <c r="AO823" s="51"/>
      <c r="AP823" s="51"/>
      <c r="AQ823" s="51"/>
      <c r="AR823" s="51"/>
      <c r="AS823" s="51"/>
      <c r="AT823" s="51"/>
      <c r="AU823" s="51"/>
      <c r="AV823" s="51"/>
      <c r="AW823" s="51"/>
      <c r="AX823" s="51"/>
      <c r="AY823" s="51"/>
      <c r="AZ823" s="51"/>
      <c r="BA823" s="51"/>
      <c r="BB823" s="51"/>
      <c r="BC823" s="51"/>
      <c r="BD823" s="51"/>
      <c r="BE823" s="51"/>
      <c r="BF823" s="51"/>
      <c r="BG823" s="51"/>
      <c r="BH823" s="51"/>
      <c r="BI823" s="51"/>
      <c r="BJ823" s="51"/>
      <c r="BK823" s="51"/>
      <c r="BL823" s="51"/>
      <c r="BM823" s="51"/>
      <c r="BN823" s="51"/>
      <c r="BO823" s="51"/>
      <c r="BP823" s="51"/>
      <c r="BQ823" s="51"/>
      <c r="BR823" s="51"/>
      <c r="BS823" s="51"/>
      <c r="BT823" s="51"/>
      <c r="BU823" s="51"/>
      <c r="BV823" s="51"/>
      <c r="BW823" s="51"/>
      <c r="BX823" s="51"/>
      <c r="BY823" s="51"/>
      <c r="BZ823" s="51"/>
      <c r="CA823" s="51"/>
      <c r="CB823" s="51"/>
      <c r="CC823" s="51"/>
      <c r="CD823" s="51"/>
      <c r="CE823" s="51"/>
      <c r="CF823" s="51"/>
      <c r="CG823" s="51"/>
      <c r="CH823" s="51"/>
      <c r="CI823" s="51"/>
      <c r="CJ823" s="51"/>
      <c r="CK823" s="51"/>
      <c r="CL823" s="51"/>
      <c r="CM823" s="51"/>
      <c r="CN823" s="51"/>
      <c r="CO823" s="51"/>
      <c r="CP823" s="51"/>
      <c r="CQ823" s="51"/>
      <c r="CR823" s="51"/>
      <c r="CS823" s="51"/>
      <c r="CT823" s="51"/>
      <c r="CU823" s="51"/>
      <c r="CV823" s="51"/>
      <c r="CW823" s="51"/>
      <c r="CX823" s="51"/>
      <c r="CY823" s="51"/>
      <c r="CZ823" s="51"/>
      <c r="DA823" s="51"/>
      <c r="DB823" s="51"/>
      <c r="DC823" s="51"/>
      <c r="DD823" s="51"/>
    </row>
    <row r="824">
      <c r="A824" s="48"/>
      <c r="B824" s="38"/>
      <c r="C824" s="52"/>
      <c r="D824" s="52"/>
      <c r="E824" s="38"/>
      <c r="F824" s="26"/>
      <c r="G824" s="26"/>
      <c r="H824" s="25"/>
      <c r="I824" s="25"/>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51"/>
      <c r="AG824" s="51"/>
      <c r="AH824" s="51"/>
      <c r="AI824" s="51"/>
      <c r="AJ824" s="51"/>
      <c r="AK824" s="51"/>
      <c r="AL824" s="51"/>
      <c r="AM824" s="51"/>
      <c r="AN824" s="51"/>
      <c r="AO824" s="51"/>
      <c r="AP824" s="51"/>
      <c r="AQ824" s="51"/>
      <c r="AR824" s="51"/>
      <c r="AS824" s="51"/>
      <c r="AT824" s="51"/>
      <c r="AU824" s="51"/>
      <c r="AV824" s="51"/>
      <c r="AW824" s="51"/>
      <c r="AX824" s="51"/>
      <c r="AY824" s="51"/>
      <c r="AZ824" s="51"/>
      <c r="BA824" s="51"/>
      <c r="BB824" s="51"/>
      <c r="BC824" s="51"/>
      <c r="BD824" s="51"/>
      <c r="BE824" s="51"/>
      <c r="BF824" s="51"/>
      <c r="BG824" s="51"/>
      <c r="BH824" s="51"/>
      <c r="BI824" s="51"/>
      <c r="BJ824" s="51"/>
      <c r="BK824" s="51"/>
      <c r="BL824" s="51"/>
      <c r="BM824" s="51"/>
      <c r="BN824" s="51"/>
      <c r="BO824" s="51"/>
      <c r="BP824" s="51"/>
      <c r="BQ824" s="51"/>
      <c r="BR824" s="51"/>
      <c r="BS824" s="51"/>
      <c r="BT824" s="51"/>
      <c r="BU824" s="51"/>
      <c r="BV824" s="51"/>
      <c r="BW824" s="51"/>
      <c r="BX824" s="51"/>
      <c r="BY824" s="51"/>
      <c r="BZ824" s="51"/>
      <c r="CA824" s="51"/>
      <c r="CB824" s="51"/>
      <c r="CC824" s="51"/>
      <c r="CD824" s="51"/>
      <c r="CE824" s="51"/>
      <c r="CF824" s="51"/>
      <c r="CG824" s="51"/>
      <c r="CH824" s="51"/>
      <c r="CI824" s="51"/>
      <c r="CJ824" s="51"/>
      <c r="CK824" s="51"/>
      <c r="CL824" s="51"/>
      <c r="CM824" s="51"/>
      <c r="CN824" s="51"/>
      <c r="CO824" s="51"/>
      <c r="CP824" s="51"/>
      <c r="CQ824" s="51"/>
      <c r="CR824" s="51"/>
      <c r="CS824" s="51"/>
      <c r="CT824" s="51"/>
      <c r="CU824" s="51"/>
      <c r="CV824" s="51"/>
      <c r="CW824" s="51"/>
      <c r="CX824" s="51"/>
      <c r="CY824" s="51"/>
      <c r="CZ824" s="51"/>
      <c r="DA824" s="51"/>
      <c r="DB824" s="51"/>
      <c r="DC824" s="51"/>
      <c r="DD824" s="51"/>
    </row>
    <row r="825">
      <c r="A825" s="48"/>
      <c r="B825" s="38"/>
      <c r="C825" s="52"/>
      <c r="D825" s="52"/>
      <c r="E825" s="38"/>
      <c r="F825" s="26"/>
      <c r="G825" s="26"/>
      <c r="H825" s="25"/>
      <c r="I825" s="25"/>
      <c r="J825" s="51"/>
      <c r="K825" s="51"/>
      <c r="L825" s="51"/>
      <c r="M825" s="51"/>
      <c r="N825" s="51"/>
      <c r="O825" s="51"/>
      <c r="P825" s="51"/>
      <c r="Q825" s="51"/>
      <c r="R825" s="51"/>
      <c r="S825" s="51"/>
      <c r="T825" s="51"/>
      <c r="U825" s="51"/>
      <c r="V825" s="51"/>
      <c r="W825" s="51"/>
      <c r="X825" s="51"/>
      <c r="Y825" s="51"/>
      <c r="Z825" s="51"/>
      <c r="AA825" s="51"/>
      <c r="AB825" s="51"/>
      <c r="AC825" s="51"/>
      <c r="AD825" s="51"/>
      <c r="AE825" s="51"/>
      <c r="AF825" s="51"/>
      <c r="AG825" s="51"/>
      <c r="AH825" s="51"/>
      <c r="AI825" s="51"/>
      <c r="AJ825" s="51"/>
      <c r="AK825" s="51"/>
      <c r="AL825" s="51"/>
      <c r="AM825" s="51"/>
      <c r="AN825" s="51"/>
      <c r="AO825" s="51"/>
      <c r="AP825" s="51"/>
      <c r="AQ825" s="51"/>
      <c r="AR825" s="51"/>
      <c r="AS825" s="51"/>
      <c r="AT825" s="51"/>
      <c r="AU825" s="51"/>
      <c r="AV825" s="51"/>
      <c r="AW825" s="51"/>
      <c r="AX825" s="51"/>
      <c r="AY825" s="51"/>
      <c r="AZ825" s="51"/>
      <c r="BA825" s="51"/>
      <c r="BB825" s="51"/>
      <c r="BC825" s="51"/>
      <c r="BD825" s="51"/>
      <c r="BE825" s="51"/>
      <c r="BF825" s="51"/>
      <c r="BG825" s="51"/>
      <c r="BH825" s="51"/>
      <c r="BI825" s="51"/>
      <c r="BJ825" s="51"/>
      <c r="BK825" s="51"/>
      <c r="BL825" s="51"/>
      <c r="BM825" s="51"/>
      <c r="BN825" s="51"/>
      <c r="BO825" s="51"/>
      <c r="BP825" s="51"/>
      <c r="BQ825" s="51"/>
      <c r="BR825" s="51"/>
      <c r="BS825" s="51"/>
      <c r="BT825" s="51"/>
      <c r="BU825" s="51"/>
      <c r="BV825" s="51"/>
      <c r="BW825" s="51"/>
      <c r="BX825" s="51"/>
      <c r="BY825" s="51"/>
      <c r="BZ825" s="51"/>
      <c r="CA825" s="51"/>
      <c r="CB825" s="51"/>
      <c r="CC825" s="51"/>
      <c r="CD825" s="51"/>
      <c r="CE825" s="51"/>
      <c r="CF825" s="51"/>
      <c r="CG825" s="51"/>
      <c r="CH825" s="51"/>
      <c r="CI825" s="51"/>
      <c r="CJ825" s="51"/>
      <c r="CK825" s="51"/>
      <c r="CL825" s="51"/>
      <c r="CM825" s="51"/>
      <c r="CN825" s="51"/>
      <c r="CO825" s="51"/>
      <c r="CP825" s="51"/>
      <c r="CQ825" s="51"/>
      <c r="CR825" s="51"/>
      <c r="CS825" s="51"/>
      <c r="CT825" s="51"/>
      <c r="CU825" s="51"/>
      <c r="CV825" s="51"/>
      <c r="CW825" s="51"/>
      <c r="CX825" s="51"/>
      <c r="CY825" s="51"/>
      <c r="CZ825" s="51"/>
      <c r="DA825" s="51"/>
      <c r="DB825" s="51"/>
      <c r="DC825" s="51"/>
      <c r="DD825" s="51"/>
    </row>
    <row r="826">
      <c r="A826" s="48"/>
      <c r="B826" s="38"/>
      <c r="C826" s="53"/>
      <c r="D826" s="53"/>
      <c r="E826" s="38"/>
      <c r="F826" s="26"/>
      <c r="G826" s="26"/>
      <c r="H826" s="25"/>
      <c r="I826" s="25"/>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c r="AY826" s="51"/>
      <c r="AZ826" s="51"/>
      <c r="BA826" s="51"/>
      <c r="BB826" s="51"/>
      <c r="BC826" s="51"/>
      <c r="BD826" s="51"/>
      <c r="BE826" s="51"/>
      <c r="BF826" s="51"/>
      <c r="BG826" s="51"/>
      <c r="BH826" s="51"/>
      <c r="BI826" s="51"/>
      <c r="BJ826" s="51"/>
      <c r="BK826" s="51"/>
      <c r="BL826" s="51"/>
      <c r="BM826" s="51"/>
      <c r="BN826" s="51"/>
      <c r="BO826" s="51"/>
      <c r="BP826" s="51"/>
      <c r="BQ826" s="51"/>
      <c r="BR826" s="51"/>
      <c r="BS826" s="51"/>
      <c r="BT826" s="51"/>
      <c r="BU826" s="51"/>
      <c r="BV826" s="51"/>
      <c r="BW826" s="51"/>
      <c r="BX826" s="51"/>
      <c r="BY826" s="51"/>
      <c r="BZ826" s="51"/>
      <c r="CA826" s="51"/>
      <c r="CB826" s="51"/>
      <c r="CC826" s="51"/>
      <c r="CD826" s="51"/>
      <c r="CE826" s="51"/>
      <c r="CF826" s="51"/>
      <c r="CG826" s="51"/>
      <c r="CH826" s="51"/>
      <c r="CI826" s="51"/>
      <c r="CJ826" s="51"/>
      <c r="CK826" s="51"/>
      <c r="CL826" s="51"/>
      <c r="CM826" s="51"/>
      <c r="CN826" s="51"/>
      <c r="CO826" s="51"/>
      <c r="CP826" s="51"/>
      <c r="CQ826" s="51"/>
      <c r="CR826" s="51"/>
      <c r="CS826" s="51"/>
      <c r="CT826" s="51"/>
      <c r="CU826" s="51"/>
      <c r="CV826" s="51"/>
      <c r="CW826" s="51"/>
      <c r="CX826" s="51"/>
      <c r="CY826" s="51"/>
      <c r="CZ826" s="51"/>
      <c r="DA826" s="51"/>
      <c r="DB826" s="51"/>
      <c r="DC826" s="51"/>
      <c r="DD826" s="51"/>
    </row>
    <row r="827">
      <c r="A827" s="48"/>
      <c r="B827" s="38"/>
      <c r="C827" s="53"/>
      <c r="D827" s="53"/>
      <c r="E827" s="38"/>
      <c r="F827" s="26"/>
      <c r="G827" s="26"/>
      <c r="H827" s="25"/>
      <c r="I827" s="25"/>
      <c r="J827" s="51"/>
      <c r="K827" s="51"/>
      <c r="L827" s="51"/>
      <c r="M827" s="51"/>
      <c r="N827" s="51"/>
      <c r="O827" s="51"/>
      <c r="P827" s="51"/>
      <c r="Q827" s="51"/>
      <c r="R827" s="51"/>
      <c r="S827" s="51"/>
      <c r="T827" s="51"/>
      <c r="U827" s="51"/>
      <c r="V827" s="51"/>
      <c r="W827" s="51"/>
      <c r="X827" s="51"/>
      <c r="Y827" s="51"/>
      <c r="Z827" s="51"/>
      <c r="AA827" s="51"/>
      <c r="AB827" s="51"/>
      <c r="AC827" s="51"/>
      <c r="AD827" s="51"/>
      <c r="AE827" s="51"/>
      <c r="AF827" s="51"/>
      <c r="AG827" s="51"/>
      <c r="AH827" s="51"/>
      <c r="AI827" s="51"/>
      <c r="AJ827" s="51"/>
      <c r="AK827" s="51"/>
      <c r="AL827" s="51"/>
      <c r="AM827" s="51"/>
      <c r="AN827" s="51"/>
      <c r="AO827" s="51"/>
      <c r="AP827" s="51"/>
      <c r="AQ827" s="51"/>
      <c r="AR827" s="51"/>
      <c r="AS827" s="51"/>
      <c r="AT827" s="51"/>
      <c r="AU827" s="51"/>
      <c r="AV827" s="51"/>
      <c r="AW827" s="51"/>
      <c r="AX827" s="51"/>
      <c r="AY827" s="51"/>
      <c r="AZ827" s="51"/>
      <c r="BA827" s="51"/>
      <c r="BB827" s="51"/>
      <c r="BC827" s="51"/>
      <c r="BD827" s="51"/>
      <c r="BE827" s="51"/>
      <c r="BF827" s="51"/>
      <c r="BG827" s="51"/>
      <c r="BH827" s="51"/>
      <c r="BI827" s="51"/>
      <c r="BJ827" s="51"/>
      <c r="BK827" s="51"/>
      <c r="BL827" s="51"/>
      <c r="BM827" s="51"/>
      <c r="BN827" s="51"/>
      <c r="BO827" s="51"/>
      <c r="BP827" s="51"/>
      <c r="BQ827" s="51"/>
      <c r="BR827" s="51"/>
      <c r="BS827" s="51"/>
      <c r="BT827" s="51"/>
      <c r="BU827" s="51"/>
      <c r="BV827" s="51"/>
      <c r="BW827" s="51"/>
      <c r="BX827" s="51"/>
      <c r="BY827" s="51"/>
      <c r="BZ827" s="51"/>
      <c r="CA827" s="51"/>
      <c r="CB827" s="51"/>
      <c r="CC827" s="51"/>
      <c r="CD827" s="51"/>
      <c r="CE827" s="51"/>
      <c r="CF827" s="51"/>
      <c r="CG827" s="51"/>
      <c r="CH827" s="51"/>
      <c r="CI827" s="51"/>
      <c r="CJ827" s="51"/>
      <c r="CK827" s="51"/>
      <c r="CL827" s="51"/>
      <c r="CM827" s="51"/>
      <c r="CN827" s="51"/>
      <c r="CO827" s="51"/>
      <c r="CP827" s="51"/>
      <c r="CQ827" s="51"/>
      <c r="CR827" s="51"/>
      <c r="CS827" s="51"/>
      <c r="CT827" s="51"/>
      <c r="CU827" s="51"/>
      <c r="CV827" s="51"/>
      <c r="CW827" s="51"/>
      <c r="CX827" s="51"/>
      <c r="CY827" s="51"/>
      <c r="CZ827" s="51"/>
      <c r="DA827" s="51"/>
      <c r="DB827" s="51"/>
      <c r="DC827" s="51"/>
      <c r="DD827" s="51"/>
    </row>
    <row r="828">
      <c r="A828" s="48"/>
      <c r="B828" s="38"/>
      <c r="C828" s="20"/>
      <c r="D828" s="20"/>
      <c r="E828" s="38"/>
      <c r="F828" s="26"/>
      <c r="G828" s="26"/>
      <c r="H828" s="25"/>
      <c r="I828" s="25"/>
      <c r="J828" s="51"/>
      <c r="K828" s="51"/>
      <c r="L828" s="51"/>
      <c r="M828" s="51"/>
      <c r="N828" s="51"/>
      <c r="O828" s="51"/>
      <c r="P828" s="51"/>
      <c r="Q828" s="51"/>
      <c r="R828" s="51"/>
      <c r="S828" s="51"/>
      <c r="T828" s="51"/>
      <c r="U828" s="51"/>
      <c r="V828" s="51"/>
      <c r="W828" s="51"/>
      <c r="X828" s="51"/>
      <c r="Y828" s="51"/>
      <c r="Z828" s="51"/>
      <c r="AA828" s="51"/>
      <c r="AB828" s="51"/>
      <c r="AC828" s="51"/>
      <c r="AD828" s="51"/>
      <c r="AE828" s="51"/>
      <c r="AF828" s="51"/>
      <c r="AG828" s="51"/>
      <c r="AH828" s="51"/>
      <c r="AI828" s="51"/>
      <c r="AJ828" s="51"/>
      <c r="AK828" s="51"/>
      <c r="AL828" s="51"/>
      <c r="AM828" s="51"/>
      <c r="AN828" s="51"/>
      <c r="AO828" s="51"/>
      <c r="AP828" s="51"/>
      <c r="AQ828" s="51"/>
      <c r="AR828" s="51"/>
      <c r="AS828" s="51"/>
      <c r="AT828" s="51"/>
      <c r="AU828" s="51"/>
      <c r="AV828" s="51"/>
      <c r="AW828" s="51"/>
      <c r="AX828" s="51"/>
      <c r="AY828" s="51"/>
      <c r="AZ828" s="51"/>
      <c r="BA828" s="51"/>
      <c r="BB828" s="51"/>
      <c r="BC828" s="51"/>
      <c r="BD828" s="51"/>
      <c r="BE828" s="51"/>
      <c r="BF828" s="51"/>
      <c r="BG828" s="51"/>
      <c r="BH828" s="51"/>
      <c r="BI828" s="51"/>
      <c r="BJ828" s="51"/>
      <c r="BK828" s="51"/>
      <c r="BL828" s="51"/>
      <c r="BM828" s="51"/>
      <c r="BN828" s="51"/>
      <c r="BO828" s="51"/>
      <c r="BP828" s="51"/>
      <c r="BQ828" s="51"/>
      <c r="BR828" s="51"/>
      <c r="BS828" s="51"/>
      <c r="BT828" s="51"/>
      <c r="BU828" s="51"/>
      <c r="BV828" s="51"/>
      <c r="BW828" s="51"/>
      <c r="BX828" s="51"/>
      <c r="BY828" s="51"/>
      <c r="BZ828" s="51"/>
      <c r="CA828" s="51"/>
      <c r="CB828" s="51"/>
      <c r="CC828" s="51"/>
      <c r="CD828" s="51"/>
      <c r="CE828" s="51"/>
      <c r="CF828" s="51"/>
      <c r="CG828" s="51"/>
      <c r="CH828" s="51"/>
      <c r="CI828" s="51"/>
      <c r="CJ828" s="51"/>
      <c r="CK828" s="51"/>
      <c r="CL828" s="51"/>
      <c r="CM828" s="51"/>
      <c r="CN828" s="51"/>
      <c r="CO828" s="51"/>
      <c r="CP828" s="51"/>
      <c r="CQ828" s="51"/>
      <c r="CR828" s="51"/>
      <c r="CS828" s="51"/>
      <c r="CT828" s="51"/>
      <c r="CU828" s="51"/>
      <c r="CV828" s="51"/>
      <c r="CW828" s="51"/>
      <c r="CX828" s="51"/>
      <c r="CY828" s="51"/>
      <c r="CZ828" s="51"/>
      <c r="DA828" s="51"/>
      <c r="DB828" s="51"/>
      <c r="DC828" s="51"/>
      <c r="DD828" s="51"/>
    </row>
    <row r="829">
      <c r="A829" s="48"/>
      <c r="B829" s="38"/>
      <c r="C829" s="20"/>
      <c r="D829" s="20"/>
      <c r="E829" s="38"/>
      <c r="F829" s="26"/>
      <c r="G829" s="26"/>
      <c r="H829" s="25"/>
      <c r="I829" s="25"/>
      <c r="J829" s="51"/>
      <c r="K829" s="51"/>
      <c r="L829" s="51"/>
      <c r="M829" s="51"/>
      <c r="N829" s="51"/>
      <c r="O829" s="51"/>
      <c r="P829" s="51"/>
      <c r="Q829" s="51"/>
      <c r="R829" s="51"/>
      <c r="S829" s="51"/>
      <c r="T829" s="51"/>
      <c r="U829" s="51"/>
      <c r="V829" s="51"/>
      <c r="W829" s="51"/>
      <c r="X829" s="51"/>
      <c r="Y829" s="51"/>
      <c r="Z829" s="51"/>
      <c r="AA829" s="51"/>
      <c r="AB829" s="51"/>
      <c r="AC829" s="51"/>
      <c r="AD829" s="51"/>
      <c r="AE829" s="51"/>
      <c r="AF829" s="51"/>
      <c r="AG829" s="51"/>
      <c r="AH829" s="51"/>
      <c r="AI829" s="51"/>
      <c r="AJ829" s="51"/>
      <c r="AK829" s="51"/>
      <c r="AL829" s="51"/>
      <c r="AM829" s="51"/>
      <c r="AN829" s="51"/>
      <c r="AO829" s="51"/>
      <c r="AP829" s="51"/>
      <c r="AQ829" s="51"/>
      <c r="AR829" s="51"/>
      <c r="AS829" s="51"/>
      <c r="AT829" s="51"/>
      <c r="AU829" s="51"/>
      <c r="AV829" s="51"/>
      <c r="AW829" s="51"/>
      <c r="AX829" s="51"/>
      <c r="AY829" s="51"/>
      <c r="AZ829" s="51"/>
      <c r="BA829" s="51"/>
      <c r="BB829" s="51"/>
      <c r="BC829" s="51"/>
      <c r="BD829" s="51"/>
      <c r="BE829" s="51"/>
      <c r="BF829" s="51"/>
      <c r="BG829" s="51"/>
      <c r="BH829" s="51"/>
      <c r="BI829" s="51"/>
      <c r="BJ829" s="51"/>
      <c r="BK829" s="51"/>
      <c r="BL829" s="51"/>
      <c r="BM829" s="51"/>
      <c r="BN829" s="51"/>
      <c r="BO829" s="51"/>
      <c r="BP829" s="51"/>
      <c r="BQ829" s="51"/>
      <c r="BR829" s="51"/>
      <c r="BS829" s="51"/>
      <c r="BT829" s="51"/>
      <c r="BU829" s="51"/>
      <c r="BV829" s="51"/>
      <c r="BW829" s="51"/>
      <c r="BX829" s="51"/>
      <c r="BY829" s="51"/>
      <c r="BZ829" s="51"/>
      <c r="CA829" s="51"/>
      <c r="CB829" s="51"/>
      <c r="CC829" s="51"/>
      <c r="CD829" s="51"/>
      <c r="CE829" s="51"/>
      <c r="CF829" s="51"/>
      <c r="CG829" s="51"/>
      <c r="CH829" s="51"/>
      <c r="CI829" s="51"/>
      <c r="CJ829" s="51"/>
      <c r="CK829" s="51"/>
      <c r="CL829" s="51"/>
      <c r="CM829" s="51"/>
      <c r="CN829" s="51"/>
      <c r="CO829" s="51"/>
      <c r="CP829" s="51"/>
      <c r="CQ829" s="51"/>
      <c r="CR829" s="51"/>
      <c r="CS829" s="51"/>
      <c r="CT829" s="51"/>
      <c r="CU829" s="51"/>
      <c r="CV829" s="51"/>
      <c r="CW829" s="51"/>
      <c r="CX829" s="51"/>
      <c r="CY829" s="51"/>
      <c r="CZ829" s="51"/>
      <c r="DA829" s="51"/>
      <c r="DB829" s="51"/>
      <c r="DC829" s="51"/>
      <c r="DD829" s="51"/>
    </row>
    <row r="830">
      <c r="A830" s="48"/>
      <c r="B830" s="38"/>
      <c r="C830" s="38"/>
      <c r="D830" s="38"/>
      <c r="E830" s="38"/>
      <c r="F830" s="26"/>
      <c r="G830" s="26"/>
      <c r="H830" s="25"/>
      <c r="I830" s="25"/>
      <c r="J830" s="51"/>
      <c r="K830" s="51"/>
      <c r="L830" s="51"/>
      <c r="M830" s="51"/>
      <c r="N830" s="51"/>
      <c r="O830" s="51"/>
      <c r="P830" s="51"/>
      <c r="Q830" s="51"/>
      <c r="R830" s="51"/>
      <c r="S830" s="51"/>
      <c r="T830" s="51"/>
      <c r="U830" s="51"/>
      <c r="V830" s="51"/>
      <c r="W830" s="51"/>
      <c r="X830" s="51"/>
      <c r="Y830" s="51"/>
      <c r="Z830" s="51"/>
      <c r="AA830" s="51"/>
      <c r="AB830" s="51"/>
      <c r="AC830" s="51"/>
      <c r="AD830" s="51"/>
      <c r="AE830" s="51"/>
      <c r="AF830" s="51"/>
      <c r="AG830" s="51"/>
      <c r="AH830" s="51"/>
      <c r="AI830" s="51"/>
      <c r="AJ830" s="51"/>
      <c r="AK830" s="51"/>
      <c r="AL830" s="51"/>
      <c r="AM830" s="51"/>
      <c r="AN830" s="51"/>
      <c r="AO830" s="51"/>
      <c r="AP830" s="51"/>
      <c r="AQ830" s="51"/>
      <c r="AR830" s="51"/>
      <c r="AS830" s="51"/>
      <c r="AT830" s="51"/>
      <c r="AU830" s="51"/>
      <c r="AV830" s="51"/>
      <c r="AW830" s="51"/>
      <c r="AX830" s="51"/>
      <c r="AY830" s="51"/>
      <c r="AZ830" s="51"/>
      <c r="BA830" s="51"/>
      <c r="BB830" s="51"/>
      <c r="BC830" s="51"/>
      <c r="BD830" s="51"/>
      <c r="BE830" s="51"/>
      <c r="BF830" s="51"/>
      <c r="BG830" s="51"/>
      <c r="BH830" s="51"/>
      <c r="BI830" s="51"/>
      <c r="BJ830" s="51"/>
      <c r="BK830" s="51"/>
      <c r="BL830" s="51"/>
      <c r="BM830" s="51"/>
      <c r="BN830" s="51"/>
      <c r="BO830" s="51"/>
      <c r="BP830" s="51"/>
      <c r="BQ830" s="51"/>
      <c r="BR830" s="51"/>
      <c r="BS830" s="51"/>
      <c r="BT830" s="51"/>
      <c r="BU830" s="51"/>
      <c r="BV830" s="51"/>
      <c r="BW830" s="51"/>
      <c r="BX830" s="51"/>
      <c r="BY830" s="51"/>
      <c r="BZ830" s="51"/>
      <c r="CA830" s="51"/>
      <c r="CB830" s="51"/>
      <c r="CC830" s="51"/>
      <c r="CD830" s="51"/>
      <c r="CE830" s="51"/>
      <c r="CF830" s="51"/>
      <c r="CG830" s="51"/>
      <c r="CH830" s="51"/>
      <c r="CI830" s="51"/>
      <c r="CJ830" s="51"/>
      <c r="CK830" s="51"/>
      <c r="CL830" s="51"/>
      <c r="CM830" s="51"/>
      <c r="CN830" s="51"/>
      <c r="CO830" s="51"/>
      <c r="CP830" s="51"/>
      <c r="CQ830" s="51"/>
      <c r="CR830" s="51"/>
      <c r="CS830" s="51"/>
      <c r="CT830" s="51"/>
      <c r="CU830" s="51"/>
      <c r="CV830" s="51"/>
      <c r="CW830" s="51"/>
      <c r="CX830" s="51"/>
      <c r="CY830" s="51"/>
      <c r="CZ830" s="51"/>
      <c r="DA830" s="51"/>
      <c r="DB830" s="51"/>
      <c r="DC830" s="51"/>
      <c r="DD830" s="51"/>
    </row>
    <row r="831" ht="21.75" customHeight="1">
      <c r="A831" s="48"/>
      <c r="B831" s="38"/>
      <c r="C831" s="20"/>
      <c r="D831" s="20"/>
      <c r="E831" s="38"/>
      <c r="F831" s="26"/>
      <c r="G831" s="26"/>
      <c r="H831" s="25"/>
      <c r="I831" s="25"/>
      <c r="J831" s="51"/>
      <c r="K831" s="51"/>
      <c r="L831" s="51"/>
      <c r="M831" s="51"/>
      <c r="N831" s="51"/>
      <c r="O831" s="51"/>
      <c r="P831" s="51"/>
      <c r="Q831" s="51"/>
      <c r="R831" s="51"/>
      <c r="S831" s="51"/>
      <c r="T831" s="51"/>
      <c r="U831" s="51"/>
      <c r="V831" s="51"/>
      <c r="W831" s="51"/>
      <c r="X831" s="51"/>
      <c r="Y831" s="51"/>
      <c r="Z831" s="51"/>
      <c r="AA831" s="51"/>
      <c r="AB831" s="51"/>
      <c r="AC831" s="51"/>
      <c r="AD831" s="51"/>
      <c r="AE831" s="51"/>
      <c r="AF831" s="51"/>
      <c r="AG831" s="51"/>
      <c r="AH831" s="51"/>
      <c r="AI831" s="51"/>
      <c r="AJ831" s="51"/>
      <c r="AK831" s="51"/>
      <c r="AL831" s="51"/>
      <c r="AM831" s="51"/>
      <c r="AN831" s="51"/>
      <c r="AO831" s="51"/>
      <c r="AP831" s="51"/>
      <c r="AQ831" s="51"/>
      <c r="AR831" s="51"/>
      <c r="AS831" s="51"/>
      <c r="AT831" s="51"/>
      <c r="AU831" s="51"/>
      <c r="AV831" s="51"/>
      <c r="AW831" s="51"/>
      <c r="AX831" s="51"/>
      <c r="AY831" s="51"/>
      <c r="AZ831" s="51"/>
      <c r="BA831" s="51"/>
      <c r="BB831" s="51"/>
      <c r="BC831" s="51"/>
      <c r="BD831" s="51"/>
      <c r="BE831" s="51"/>
      <c r="BF831" s="51"/>
      <c r="BG831" s="51"/>
      <c r="BH831" s="51"/>
      <c r="BI831" s="51"/>
      <c r="BJ831" s="51"/>
      <c r="BK831" s="51"/>
      <c r="BL831" s="51"/>
      <c r="BM831" s="51"/>
      <c r="BN831" s="51"/>
      <c r="BO831" s="51"/>
      <c r="BP831" s="51"/>
      <c r="BQ831" s="51"/>
      <c r="BR831" s="51"/>
      <c r="BS831" s="51"/>
      <c r="BT831" s="51"/>
      <c r="BU831" s="51"/>
      <c r="BV831" s="51"/>
      <c r="BW831" s="51"/>
      <c r="BX831" s="51"/>
      <c r="BY831" s="51"/>
      <c r="BZ831" s="51"/>
      <c r="CA831" s="51"/>
      <c r="CB831" s="51"/>
      <c r="CC831" s="51"/>
      <c r="CD831" s="51"/>
      <c r="CE831" s="51"/>
      <c r="CF831" s="51"/>
      <c r="CG831" s="51"/>
      <c r="CH831" s="51"/>
      <c r="CI831" s="51"/>
      <c r="CJ831" s="51"/>
      <c r="CK831" s="51"/>
      <c r="CL831" s="51"/>
      <c r="CM831" s="51"/>
      <c r="CN831" s="51"/>
      <c r="CO831" s="51"/>
      <c r="CP831" s="51"/>
      <c r="CQ831" s="51"/>
      <c r="CR831" s="51"/>
      <c r="CS831" s="51"/>
      <c r="CT831" s="51"/>
      <c r="CU831" s="51"/>
      <c r="CV831" s="51"/>
      <c r="CW831" s="51"/>
      <c r="CX831" s="51"/>
      <c r="CY831" s="51"/>
      <c r="CZ831" s="51"/>
      <c r="DA831" s="51"/>
      <c r="DB831" s="51"/>
      <c r="DC831" s="51"/>
      <c r="DD831" s="51"/>
    </row>
    <row r="832">
      <c r="A832" s="48"/>
      <c r="B832" s="38"/>
      <c r="C832" s="20"/>
      <c r="D832" s="20"/>
      <c r="E832" s="38"/>
      <c r="F832" s="26"/>
      <c r="G832" s="26"/>
      <c r="H832" s="25"/>
      <c r="I832" s="25"/>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c r="AJ832" s="51"/>
      <c r="AK832" s="51"/>
      <c r="AL832" s="51"/>
      <c r="AM832" s="51"/>
      <c r="AN832" s="51"/>
      <c r="AO832" s="51"/>
      <c r="AP832" s="51"/>
      <c r="AQ832" s="51"/>
      <c r="AR832" s="51"/>
      <c r="AS832" s="51"/>
      <c r="AT832" s="51"/>
      <c r="AU832" s="51"/>
      <c r="AV832" s="51"/>
      <c r="AW832" s="51"/>
      <c r="AX832" s="51"/>
      <c r="AY832" s="51"/>
      <c r="AZ832" s="51"/>
      <c r="BA832" s="51"/>
      <c r="BB832" s="51"/>
      <c r="BC832" s="51"/>
      <c r="BD832" s="51"/>
      <c r="BE832" s="51"/>
      <c r="BF832" s="51"/>
      <c r="BG832" s="51"/>
      <c r="BH832" s="51"/>
      <c r="BI832" s="51"/>
      <c r="BJ832" s="51"/>
      <c r="BK832" s="51"/>
      <c r="BL832" s="51"/>
      <c r="BM832" s="51"/>
      <c r="BN832" s="51"/>
      <c r="BO832" s="51"/>
      <c r="BP832" s="51"/>
      <c r="BQ832" s="51"/>
      <c r="BR832" s="51"/>
      <c r="BS832" s="51"/>
      <c r="BT832" s="51"/>
      <c r="BU832" s="51"/>
      <c r="BV832" s="51"/>
      <c r="BW832" s="51"/>
      <c r="BX832" s="51"/>
      <c r="BY832" s="51"/>
      <c r="BZ832" s="51"/>
      <c r="CA832" s="51"/>
      <c r="CB832" s="51"/>
      <c r="CC832" s="51"/>
      <c r="CD832" s="51"/>
      <c r="CE832" s="51"/>
      <c r="CF832" s="51"/>
      <c r="CG832" s="51"/>
      <c r="CH832" s="51"/>
      <c r="CI832" s="51"/>
      <c r="CJ832" s="51"/>
      <c r="CK832" s="51"/>
      <c r="CL832" s="51"/>
      <c r="CM832" s="51"/>
      <c r="CN832" s="51"/>
      <c r="CO832" s="51"/>
      <c r="CP832" s="51"/>
      <c r="CQ832" s="51"/>
      <c r="CR832" s="51"/>
      <c r="CS832" s="51"/>
      <c r="CT832" s="51"/>
      <c r="CU832" s="51"/>
      <c r="CV832" s="51"/>
      <c r="CW832" s="51"/>
      <c r="CX832" s="51"/>
      <c r="CY832" s="51"/>
      <c r="CZ832" s="51"/>
      <c r="DA832" s="51"/>
      <c r="DB832" s="51"/>
      <c r="DC832" s="51"/>
      <c r="DD832" s="51"/>
    </row>
    <row r="833">
      <c r="A833" s="48"/>
      <c r="B833" s="38"/>
      <c r="C833" s="20"/>
      <c r="D833" s="20"/>
      <c r="E833" s="38"/>
      <c r="F833" s="26"/>
      <c r="G833" s="26"/>
      <c r="H833" s="25"/>
      <c r="I833" s="25"/>
      <c r="J833" s="51"/>
      <c r="K833" s="51"/>
      <c r="L833" s="51"/>
      <c r="M833" s="51"/>
      <c r="N833" s="51"/>
      <c r="O833" s="51"/>
      <c r="P833" s="51"/>
      <c r="Q833" s="51"/>
      <c r="R833" s="51"/>
      <c r="S833" s="51"/>
      <c r="T833" s="51"/>
      <c r="U833" s="51"/>
      <c r="V833" s="51"/>
      <c r="W833" s="51"/>
      <c r="X833" s="51"/>
      <c r="Y833" s="51"/>
      <c r="Z833" s="51"/>
      <c r="AA833" s="51"/>
      <c r="AB833" s="51"/>
      <c r="AC833" s="51"/>
      <c r="AD833" s="51"/>
      <c r="AE833" s="51"/>
      <c r="AF833" s="51"/>
      <c r="AG833" s="51"/>
      <c r="AH833" s="51"/>
      <c r="AI833" s="51"/>
      <c r="AJ833" s="51"/>
      <c r="AK833" s="51"/>
      <c r="AL833" s="51"/>
      <c r="AM833" s="51"/>
      <c r="AN833" s="51"/>
      <c r="AO833" s="51"/>
      <c r="AP833" s="51"/>
      <c r="AQ833" s="51"/>
      <c r="AR833" s="51"/>
      <c r="AS833" s="51"/>
      <c r="AT833" s="51"/>
      <c r="AU833" s="51"/>
      <c r="AV833" s="51"/>
      <c r="AW833" s="51"/>
      <c r="AX833" s="51"/>
      <c r="AY833" s="51"/>
      <c r="AZ833" s="51"/>
      <c r="BA833" s="51"/>
      <c r="BB833" s="51"/>
      <c r="BC833" s="51"/>
      <c r="BD833" s="51"/>
      <c r="BE833" s="51"/>
      <c r="BF833" s="51"/>
      <c r="BG833" s="51"/>
      <c r="BH833" s="51"/>
      <c r="BI833" s="51"/>
      <c r="BJ833" s="51"/>
      <c r="BK833" s="51"/>
      <c r="BL833" s="51"/>
      <c r="BM833" s="51"/>
      <c r="BN833" s="51"/>
      <c r="BO833" s="51"/>
      <c r="BP833" s="51"/>
      <c r="BQ833" s="51"/>
      <c r="BR833" s="51"/>
      <c r="BS833" s="51"/>
      <c r="BT833" s="51"/>
      <c r="BU833" s="51"/>
      <c r="BV833" s="51"/>
      <c r="BW833" s="51"/>
      <c r="BX833" s="51"/>
      <c r="BY833" s="51"/>
      <c r="BZ833" s="51"/>
      <c r="CA833" s="51"/>
      <c r="CB833" s="51"/>
      <c r="CC833" s="51"/>
      <c r="CD833" s="51"/>
      <c r="CE833" s="51"/>
      <c r="CF833" s="51"/>
      <c r="CG833" s="51"/>
      <c r="CH833" s="51"/>
      <c r="CI833" s="51"/>
      <c r="CJ833" s="51"/>
      <c r="CK833" s="51"/>
      <c r="CL833" s="51"/>
      <c r="CM833" s="51"/>
      <c r="CN833" s="51"/>
      <c r="CO833" s="51"/>
      <c r="CP833" s="51"/>
      <c r="CQ833" s="51"/>
      <c r="CR833" s="51"/>
      <c r="CS833" s="51"/>
      <c r="CT833" s="51"/>
      <c r="CU833" s="51"/>
      <c r="CV833" s="51"/>
      <c r="CW833" s="51"/>
      <c r="CX833" s="51"/>
      <c r="CY833" s="51"/>
      <c r="CZ833" s="51"/>
      <c r="DA833" s="51"/>
      <c r="DB833" s="51"/>
      <c r="DC833" s="51"/>
      <c r="DD833" s="51"/>
    </row>
    <row r="834">
      <c r="A834" s="48"/>
      <c r="B834" s="38"/>
      <c r="C834" s="20"/>
      <c r="D834" s="20"/>
      <c r="E834" s="38"/>
      <c r="F834" s="26"/>
      <c r="G834" s="26"/>
      <c r="H834" s="25"/>
      <c r="I834" s="25"/>
      <c r="J834" s="51"/>
      <c r="K834" s="51"/>
      <c r="L834" s="51"/>
      <c r="M834" s="51"/>
      <c r="N834" s="51"/>
      <c r="O834" s="51"/>
      <c r="P834" s="51"/>
      <c r="Q834" s="51"/>
      <c r="R834" s="51"/>
      <c r="S834" s="51"/>
      <c r="T834" s="51"/>
      <c r="U834" s="51"/>
      <c r="V834" s="51"/>
      <c r="W834" s="51"/>
      <c r="X834" s="51"/>
      <c r="Y834" s="51"/>
      <c r="Z834" s="51"/>
      <c r="AA834" s="51"/>
      <c r="AB834" s="51"/>
      <c r="AC834" s="51"/>
      <c r="AD834" s="51"/>
      <c r="AE834" s="51"/>
      <c r="AF834" s="51"/>
      <c r="AG834" s="51"/>
      <c r="AH834" s="51"/>
      <c r="AI834" s="51"/>
      <c r="AJ834" s="51"/>
      <c r="AK834" s="51"/>
      <c r="AL834" s="51"/>
      <c r="AM834" s="51"/>
      <c r="AN834" s="51"/>
      <c r="AO834" s="51"/>
      <c r="AP834" s="51"/>
      <c r="AQ834" s="51"/>
      <c r="AR834" s="51"/>
      <c r="AS834" s="51"/>
      <c r="AT834" s="51"/>
      <c r="AU834" s="51"/>
      <c r="AV834" s="51"/>
      <c r="AW834" s="51"/>
      <c r="AX834" s="51"/>
      <c r="AY834" s="51"/>
      <c r="AZ834" s="51"/>
      <c r="BA834" s="51"/>
      <c r="BB834" s="51"/>
      <c r="BC834" s="51"/>
      <c r="BD834" s="51"/>
      <c r="BE834" s="51"/>
      <c r="BF834" s="51"/>
      <c r="BG834" s="51"/>
      <c r="BH834" s="51"/>
      <c r="BI834" s="51"/>
      <c r="BJ834" s="51"/>
      <c r="BK834" s="51"/>
      <c r="BL834" s="51"/>
      <c r="BM834" s="51"/>
      <c r="BN834" s="51"/>
      <c r="BO834" s="51"/>
      <c r="BP834" s="51"/>
      <c r="BQ834" s="51"/>
      <c r="BR834" s="51"/>
      <c r="BS834" s="51"/>
      <c r="BT834" s="51"/>
      <c r="BU834" s="51"/>
      <c r="BV834" s="51"/>
      <c r="BW834" s="51"/>
      <c r="BX834" s="51"/>
      <c r="BY834" s="51"/>
      <c r="BZ834" s="51"/>
      <c r="CA834" s="51"/>
      <c r="CB834" s="51"/>
      <c r="CC834" s="51"/>
      <c r="CD834" s="51"/>
      <c r="CE834" s="51"/>
      <c r="CF834" s="51"/>
      <c r="CG834" s="51"/>
      <c r="CH834" s="51"/>
      <c r="CI834" s="51"/>
      <c r="CJ834" s="51"/>
      <c r="CK834" s="51"/>
      <c r="CL834" s="51"/>
      <c r="CM834" s="51"/>
      <c r="CN834" s="51"/>
      <c r="CO834" s="51"/>
      <c r="CP834" s="51"/>
      <c r="CQ834" s="51"/>
      <c r="CR834" s="51"/>
      <c r="CS834" s="51"/>
      <c r="CT834" s="51"/>
      <c r="CU834" s="51"/>
      <c r="CV834" s="51"/>
      <c r="CW834" s="51"/>
      <c r="CX834" s="51"/>
      <c r="CY834" s="51"/>
      <c r="CZ834" s="51"/>
      <c r="DA834" s="51"/>
      <c r="DB834" s="51"/>
      <c r="DC834" s="51"/>
      <c r="DD834" s="51"/>
    </row>
    <row r="835">
      <c r="A835" s="48"/>
      <c r="B835" s="38"/>
      <c r="C835" s="20"/>
      <c r="D835" s="20"/>
      <c r="E835" s="38"/>
      <c r="F835" s="26"/>
      <c r="G835" s="26"/>
      <c r="H835" s="25"/>
      <c r="I835" s="25"/>
      <c r="J835" s="51"/>
      <c r="K835" s="51"/>
      <c r="L835" s="51"/>
      <c r="M835" s="51"/>
      <c r="N835" s="51"/>
      <c r="O835" s="51"/>
      <c r="P835" s="51"/>
      <c r="Q835" s="51"/>
      <c r="R835" s="51"/>
      <c r="S835" s="51"/>
      <c r="T835" s="51"/>
      <c r="U835" s="51"/>
      <c r="V835" s="51"/>
      <c r="W835" s="51"/>
      <c r="X835" s="51"/>
      <c r="Y835" s="51"/>
      <c r="Z835" s="51"/>
      <c r="AA835" s="51"/>
      <c r="AB835" s="51"/>
      <c r="AC835" s="51"/>
      <c r="AD835" s="51"/>
      <c r="AE835" s="51"/>
      <c r="AF835" s="51"/>
      <c r="AG835" s="51"/>
      <c r="AH835" s="51"/>
      <c r="AI835" s="51"/>
      <c r="AJ835" s="51"/>
      <c r="AK835" s="51"/>
      <c r="AL835" s="51"/>
      <c r="AM835" s="51"/>
      <c r="AN835" s="51"/>
      <c r="AO835" s="51"/>
      <c r="AP835" s="51"/>
      <c r="AQ835" s="51"/>
      <c r="AR835" s="51"/>
      <c r="AS835" s="51"/>
      <c r="AT835" s="51"/>
      <c r="AU835" s="51"/>
      <c r="AV835" s="51"/>
      <c r="AW835" s="51"/>
      <c r="AX835" s="51"/>
      <c r="AY835" s="51"/>
      <c r="AZ835" s="51"/>
      <c r="BA835" s="51"/>
      <c r="BB835" s="51"/>
      <c r="BC835" s="51"/>
      <c r="BD835" s="51"/>
      <c r="BE835" s="51"/>
      <c r="BF835" s="51"/>
      <c r="BG835" s="51"/>
      <c r="BH835" s="51"/>
      <c r="BI835" s="51"/>
      <c r="BJ835" s="51"/>
      <c r="BK835" s="51"/>
      <c r="BL835" s="51"/>
      <c r="BM835" s="51"/>
      <c r="BN835" s="51"/>
      <c r="BO835" s="51"/>
      <c r="BP835" s="51"/>
      <c r="BQ835" s="51"/>
      <c r="BR835" s="51"/>
      <c r="BS835" s="51"/>
      <c r="BT835" s="51"/>
      <c r="BU835" s="51"/>
      <c r="BV835" s="51"/>
      <c r="BW835" s="51"/>
      <c r="BX835" s="51"/>
      <c r="BY835" s="51"/>
      <c r="BZ835" s="51"/>
      <c r="CA835" s="51"/>
      <c r="CB835" s="51"/>
      <c r="CC835" s="51"/>
      <c r="CD835" s="51"/>
      <c r="CE835" s="51"/>
      <c r="CF835" s="51"/>
      <c r="CG835" s="51"/>
      <c r="CH835" s="51"/>
      <c r="CI835" s="51"/>
      <c r="CJ835" s="51"/>
      <c r="CK835" s="51"/>
      <c r="CL835" s="51"/>
      <c r="CM835" s="51"/>
      <c r="CN835" s="51"/>
      <c r="CO835" s="51"/>
      <c r="CP835" s="51"/>
      <c r="CQ835" s="51"/>
      <c r="CR835" s="51"/>
      <c r="CS835" s="51"/>
      <c r="CT835" s="51"/>
      <c r="CU835" s="51"/>
      <c r="CV835" s="51"/>
      <c r="CW835" s="51"/>
      <c r="CX835" s="51"/>
      <c r="CY835" s="51"/>
      <c r="CZ835" s="51"/>
      <c r="DA835" s="51"/>
      <c r="DB835" s="51"/>
      <c r="DC835" s="51"/>
      <c r="DD835" s="51"/>
    </row>
    <row r="836">
      <c r="A836" s="48"/>
      <c r="B836" s="38"/>
      <c r="C836" s="36"/>
      <c r="D836" s="36"/>
      <c r="E836" s="38"/>
      <c r="F836" s="26"/>
      <c r="G836" s="26"/>
      <c r="H836" s="25"/>
      <c r="I836" s="25"/>
      <c r="J836" s="51"/>
      <c r="K836" s="51"/>
      <c r="L836" s="51"/>
      <c r="M836" s="51"/>
      <c r="N836" s="51"/>
      <c r="O836" s="51"/>
      <c r="P836" s="51"/>
      <c r="Q836" s="51"/>
      <c r="R836" s="51"/>
      <c r="S836" s="51"/>
      <c r="T836" s="51"/>
      <c r="U836" s="51"/>
      <c r="V836" s="51"/>
      <c r="W836" s="51"/>
      <c r="X836" s="51"/>
      <c r="Y836" s="51"/>
      <c r="Z836" s="51"/>
      <c r="AA836" s="51"/>
      <c r="AB836" s="51"/>
      <c r="AC836" s="51"/>
      <c r="AD836" s="51"/>
      <c r="AE836" s="51"/>
      <c r="AF836" s="51"/>
      <c r="AG836" s="51"/>
      <c r="AH836" s="51"/>
      <c r="AI836" s="51"/>
      <c r="AJ836" s="51"/>
      <c r="AK836" s="51"/>
      <c r="AL836" s="51"/>
      <c r="AM836" s="51"/>
      <c r="AN836" s="51"/>
      <c r="AO836" s="51"/>
      <c r="AP836" s="51"/>
      <c r="AQ836" s="51"/>
      <c r="AR836" s="51"/>
      <c r="AS836" s="51"/>
      <c r="AT836" s="51"/>
      <c r="AU836" s="51"/>
      <c r="AV836" s="51"/>
      <c r="AW836" s="51"/>
      <c r="AX836" s="51"/>
      <c r="AY836" s="51"/>
      <c r="AZ836" s="51"/>
      <c r="BA836" s="51"/>
      <c r="BB836" s="51"/>
      <c r="BC836" s="51"/>
      <c r="BD836" s="51"/>
      <c r="BE836" s="51"/>
      <c r="BF836" s="51"/>
      <c r="BG836" s="51"/>
      <c r="BH836" s="51"/>
      <c r="BI836" s="51"/>
      <c r="BJ836" s="51"/>
      <c r="BK836" s="51"/>
      <c r="BL836" s="51"/>
      <c r="BM836" s="51"/>
      <c r="BN836" s="51"/>
      <c r="BO836" s="51"/>
      <c r="BP836" s="51"/>
      <c r="BQ836" s="51"/>
      <c r="BR836" s="51"/>
      <c r="BS836" s="51"/>
      <c r="BT836" s="51"/>
      <c r="BU836" s="51"/>
      <c r="BV836" s="51"/>
      <c r="BW836" s="51"/>
      <c r="BX836" s="51"/>
      <c r="BY836" s="51"/>
      <c r="BZ836" s="51"/>
      <c r="CA836" s="51"/>
      <c r="CB836" s="51"/>
      <c r="CC836" s="51"/>
      <c r="CD836" s="51"/>
      <c r="CE836" s="51"/>
      <c r="CF836" s="51"/>
      <c r="CG836" s="51"/>
      <c r="CH836" s="51"/>
      <c r="CI836" s="51"/>
      <c r="CJ836" s="51"/>
      <c r="CK836" s="51"/>
      <c r="CL836" s="51"/>
      <c r="CM836" s="51"/>
      <c r="CN836" s="51"/>
      <c r="CO836" s="51"/>
      <c r="CP836" s="51"/>
      <c r="CQ836" s="51"/>
      <c r="CR836" s="51"/>
      <c r="CS836" s="51"/>
      <c r="CT836" s="51"/>
      <c r="CU836" s="51"/>
      <c r="CV836" s="51"/>
      <c r="CW836" s="51"/>
      <c r="CX836" s="51"/>
      <c r="CY836" s="51"/>
      <c r="CZ836" s="51"/>
      <c r="DA836" s="51"/>
      <c r="DB836" s="51"/>
      <c r="DC836" s="51"/>
      <c r="DD836" s="51"/>
    </row>
    <row r="837">
      <c r="A837" s="48"/>
      <c r="B837" s="38"/>
      <c r="C837" s="36"/>
      <c r="D837" s="36"/>
      <c r="E837" s="38"/>
      <c r="F837" s="26"/>
      <c r="G837" s="26"/>
      <c r="H837" s="25"/>
      <c r="I837" s="25"/>
      <c r="J837" s="51"/>
      <c r="K837" s="51"/>
      <c r="L837" s="51"/>
      <c r="M837" s="51"/>
      <c r="N837" s="51"/>
      <c r="O837" s="51"/>
      <c r="P837" s="51"/>
      <c r="Q837" s="51"/>
      <c r="R837" s="51"/>
      <c r="S837" s="51"/>
      <c r="T837" s="51"/>
      <c r="U837" s="51"/>
      <c r="V837" s="51"/>
      <c r="W837" s="51"/>
      <c r="X837" s="51"/>
      <c r="Y837" s="51"/>
      <c r="Z837" s="51"/>
      <c r="AA837" s="51"/>
      <c r="AB837" s="51"/>
      <c r="AC837" s="51"/>
      <c r="AD837" s="51"/>
      <c r="AE837" s="51"/>
      <c r="AF837" s="51"/>
      <c r="AG837" s="51"/>
      <c r="AH837" s="51"/>
      <c r="AI837" s="51"/>
      <c r="AJ837" s="51"/>
      <c r="AK837" s="51"/>
      <c r="AL837" s="51"/>
      <c r="AM837" s="51"/>
      <c r="AN837" s="51"/>
      <c r="AO837" s="51"/>
      <c r="AP837" s="51"/>
      <c r="AQ837" s="51"/>
      <c r="AR837" s="51"/>
      <c r="AS837" s="51"/>
      <c r="AT837" s="51"/>
      <c r="AU837" s="51"/>
      <c r="AV837" s="51"/>
      <c r="AW837" s="51"/>
      <c r="AX837" s="51"/>
      <c r="AY837" s="51"/>
      <c r="AZ837" s="51"/>
      <c r="BA837" s="51"/>
      <c r="BB837" s="51"/>
      <c r="BC837" s="51"/>
      <c r="BD837" s="51"/>
      <c r="BE837" s="51"/>
      <c r="BF837" s="51"/>
      <c r="BG837" s="51"/>
      <c r="BH837" s="51"/>
      <c r="BI837" s="51"/>
      <c r="BJ837" s="51"/>
      <c r="BK837" s="51"/>
      <c r="BL837" s="51"/>
      <c r="BM837" s="51"/>
      <c r="BN837" s="51"/>
      <c r="BO837" s="51"/>
      <c r="BP837" s="51"/>
      <c r="BQ837" s="51"/>
      <c r="BR837" s="51"/>
      <c r="BS837" s="51"/>
      <c r="BT837" s="51"/>
      <c r="BU837" s="51"/>
      <c r="BV837" s="51"/>
      <c r="BW837" s="51"/>
      <c r="BX837" s="51"/>
      <c r="BY837" s="51"/>
      <c r="BZ837" s="51"/>
      <c r="CA837" s="51"/>
      <c r="CB837" s="51"/>
      <c r="CC837" s="51"/>
      <c r="CD837" s="51"/>
      <c r="CE837" s="51"/>
      <c r="CF837" s="51"/>
      <c r="CG837" s="51"/>
      <c r="CH837" s="51"/>
      <c r="CI837" s="51"/>
      <c r="CJ837" s="51"/>
      <c r="CK837" s="51"/>
      <c r="CL837" s="51"/>
      <c r="CM837" s="51"/>
      <c r="CN837" s="51"/>
      <c r="CO837" s="51"/>
      <c r="CP837" s="51"/>
      <c r="CQ837" s="51"/>
      <c r="CR837" s="51"/>
      <c r="CS837" s="51"/>
      <c r="CT837" s="51"/>
      <c r="CU837" s="51"/>
      <c r="CV837" s="51"/>
      <c r="CW837" s="51"/>
      <c r="CX837" s="51"/>
      <c r="CY837" s="51"/>
      <c r="CZ837" s="51"/>
      <c r="DA837" s="51"/>
      <c r="DB837" s="51"/>
      <c r="DC837" s="51"/>
      <c r="DD837" s="51"/>
    </row>
    <row r="838">
      <c r="A838" s="48"/>
      <c r="B838" s="38"/>
      <c r="C838" s="36"/>
      <c r="D838" s="36"/>
      <c r="E838" s="38"/>
      <c r="F838" s="26"/>
      <c r="G838" s="26"/>
      <c r="H838" s="25"/>
      <c r="I838" s="25"/>
      <c r="J838" s="51"/>
      <c r="K838" s="51"/>
      <c r="L838" s="51"/>
      <c r="M838" s="51"/>
      <c r="N838" s="51"/>
      <c r="O838" s="51"/>
      <c r="P838" s="51"/>
      <c r="Q838" s="51"/>
      <c r="R838" s="51"/>
      <c r="S838" s="51"/>
      <c r="T838" s="51"/>
      <c r="U838" s="51"/>
      <c r="V838" s="51"/>
      <c r="W838" s="51"/>
      <c r="X838" s="51"/>
      <c r="Y838" s="51"/>
      <c r="Z838" s="51"/>
      <c r="AA838" s="51"/>
      <c r="AB838" s="51"/>
      <c r="AC838" s="51"/>
      <c r="AD838" s="51"/>
      <c r="AE838" s="51"/>
      <c r="AF838" s="51"/>
      <c r="AG838" s="51"/>
      <c r="AH838" s="51"/>
      <c r="AI838" s="51"/>
      <c r="AJ838" s="51"/>
      <c r="AK838" s="51"/>
      <c r="AL838" s="51"/>
      <c r="AM838" s="51"/>
      <c r="AN838" s="51"/>
      <c r="AO838" s="51"/>
      <c r="AP838" s="51"/>
      <c r="AQ838" s="51"/>
      <c r="AR838" s="51"/>
      <c r="AS838" s="51"/>
      <c r="AT838" s="51"/>
      <c r="AU838" s="51"/>
      <c r="AV838" s="51"/>
      <c r="AW838" s="51"/>
      <c r="AX838" s="51"/>
      <c r="AY838" s="51"/>
      <c r="AZ838" s="51"/>
      <c r="BA838" s="51"/>
      <c r="BB838" s="51"/>
      <c r="BC838" s="51"/>
      <c r="BD838" s="51"/>
      <c r="BE838" s="51"/>
      <c r="BF838" s="51"/>
      <c r="BG838" s="51"/>
      <c r="BH838" s="51"/>
      <c r="BI838" s="51"/>
      <c r="BJ838" s="51"/>
      <c r="BK838" s="51"/>
      <c r="BL838" s="51"/>
      <c r="BM838" s="51"/>
      <c r="BN838" s="51"/>
      <c r="BO838" s="51"/>
      <c r="BP838" s="51"/>
      <c r="BQ838" s="51"/>
      <c r="BR838" s="51"/>
      <c r="BS838" s="51"/>
      <c r="BT838" s="51"/>
      <c r="BU838" s="51"/>
      <c r="BV838" s="51"/>
      <c r="BW838" s="51"/>
      <c r="BX838" s="51"/>
      <c r="BY838" s="51"/>
      <c r="BZ838" s="51"/>
      <c r="CA838" s="51"/>
      <c r="CB838" s="51"/>
      <c r="CC838" s="51"/>
      <c r="CD838" s="51"/>
      <c r="CE838" s="51"/>
      <c r="CF838" s="51"/>
      <c r="CG838" s="51"/>
      <c r="CH838" s="51"/>
      <c r="CI838" s="51"/>
      <c r="CJ838" s="51"/>
      <c r="CK838" s="51"/>
      <c r="CL838" s="51"/>
      <c r="CM838" s="51"/>
      <c r="CN838" s="51"/>
      <c r="CO838" s="51"/>
      <c r="CP838" s="51"/>
      <c r="CQ838" s="51"/>
      <c r="CR838" s="51"/>
      <c r="CS838" s="51"/>
      <c r="CT838" s="51"/>
      <c r="CU838" s="51"/>
      <c r="CV838" s="51"/>
      <c r="CW838" s="51"/>
      <c r="CX838" s="51"/>
      <c r="CY838" s="51"/>
      <c r="CZ838" s="51"/>
      <c r="DA838" s="51"/>
      <c r="DB838" s="51"/>
      <c r="DC838" s="51"/>
      <c r="DD838" s="51"/>
    </row>
    <row r="839">
      <c r="A839" s="48"/>
      <c r="B839" s="38"/>
      <c r="C839" s="36"/>
      <c r="D839" s="36"/>
      <c r="E839" s="38"/>
      <c r="F839" s="26"/>
      <c r="G839" s="26"/>
      <c r="H839" s="25"/>
      <c r="I839" s="25"/>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c r="AJ839" s="51"/>
      <c r="AK839" s="51"/>
      <c r="AL839" s="51"/>
      <c r="AM839" s="51"/>
      <c r="AN839" s="51"/>
      <c r="AO839" s="51"/>
      <c r="AP839" s="51"/>
      <c r="AQ839" s="51"/>
      <c r="AR839" s="51"/>
      <c r="AS839" s="51"/>
      <c r="AT839" s="51"/>
      <c r="AU839" s="51"/>
      <c r="AV839" s="51"/>
      <c r="AW839" s="51"/>
      <c r="AX839" s="51"/>
      <c r="AY839" s="51"/>
      <c r="AZ839" s="51"/>
      <c r="BA839" s="51"/>
      <c r="BB839" s="51"/>
      <c r="BC839" s="51"/>
      <c r="BD839" s="51"/>
      <c r="BE839" s="51"/>
      <c r="BF839" s="51"/>
      <c r="BG839" s="51"/>
      <c r="BH839" s="51"/>
      <c r="BI839" s="51"/>
      <c r="BJ839" s="51"/>
      <c r="BK839" s="51"/>
      <c r="BL839" s="51"/>
      <c r="BM839" s="51"/>
      <c r="BN839" s="51"/>
      <c r="BO839" s="51"/>
      <c r="BP839" s="51"/>
      <c r="BQ839" s="51"/>
      <c r="BR839" s="51"/>
      <c r="BS839" s="51"/>
      <c r="BT839" s="51"/>
      <c r="BU839" s="51"/>
      <c r="BV839" s="51"/>
      <c r="BW839" s="51"/>
      <c r="BX839" s="51"/>
      <c r="BY839" s="51"/>
      <c r="BZ839" s="51"/>
      <c r="CA839" s="51"/>
      <c r="CB839" s="51"/>
      <c r="CC839" s="51"/>
      <c r="CD839" s="51"/>
      <c r="CE839" s="51"/>
      <c r="CF839" s="51"/>
      <c r="CG839" s="51"/>
      <c r="CH839" s="51"/>
      <c r="CI839" s="51"/>
      <c r="CJ839" s="51"/>
      <c r="CK839" s="51"/>
      <c r="CL839" s="51"/>
      <c r="CM839" s="51"/>
      <c r="CN839" s="51"/>
      <c r="CO839" s="51"/>
      <c r="CP839" s="51"/>
      <c r="CQ839" s="51"/>
      <c r="CR839" s="51"/>
      <c r="CS839" s="51"/>
      <c r="CT839" s="51"/>
      <c r="CU839" s="51"/>
      <c r="CV839" s="51"/>
      <c r="CW839" s="51"/>
      <c r="CX839" s="51"/>
      <c r="CY839" s="51"/>
      <c r="CZ839" s="51"/>
      <c r="DA839" s="51"/>
      <c r="DB839" s="51"/>
      <c r="DC839" s="51"/>
      <c r="DD839" s="51"/>
    </row>
    <row r="840">
      <c r="A840" s="48"/>
      <c r="B840" s="38"/>
      <c r="C840" s="36"/>
      <c r="D840" s="36"/>
      <c r="E840" s="38"/>
      <c r="F840" s="26"/>
      <c r="G840" s="26"/>
      <c r="H840" s="25"/>
      <c r="I840" s="25"/>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c r="AJ840" s="51"/>
      <c r="AK840" s="51"/>
      <c r="AL840" s="51"/>
      <c r="AM840" s="51"/>
      <c r="AN840" s="51"/>
      <c r="AO840" s="51"/>
      <c r="AP840" s="51"/>
      <c r="AQ840" s="51"/>
      <c r="AR840" s="51"/>
      <c r="AS840" s="51"/>
      <c r="AT840" s="51"/>
      <c r="AU840" s="51"/>
      <c r="AV840" s="51"/>
      <c r="AW840" s="51"/>
      <c r="AX840" s="51"/>
      <c r="AY840" s="51"/>
      <c r="AZ840" s="51"/>
      <c r="BA840" s="51"/>
      <c r="BB840" s="51"/>
      <c r="BC840" s="51"/>
      <c r="BD840" s="51"/>
      <c r="BE840" s="51"/>
      <c r="BF840" s="51"/>
      <c r="BG840" s="51"/>
      <c r="BH840" s="51"/>
      <c r="BI840" s="51"/>
      <c r="BJ840" s="51"/>
      <c r="BK840" s="51"/>
      <c r="BL840" s="51"/>
      <c r="BM840" s="51"/>
      <c r="BN840" s="51"/>
      <c r="BO840" s="51"/>
      <c r="BP840" s="51"/>
      <c r="BQ840" s="51"/>
      <c r="BR840" s="51"/>
      <c r="BS840" s="51"/>
      <c r="BT840" s="51"/>
      <c r="BU840" s="51"/>
      <c r="BV840" s="51"/>
      <c r="BW840" s="51"/>
      <c r="BX840" s="51"/>
      <c r="BY840" s="51"/>
      <c r="BZ840" s="51"/>
      <c r="CA840" s="51"/>
      <c r="CB840" s="51"/>
      <c r="CC840" s="51"/>
      <c r="CD840" s="51"/>
      <c r="CE840" s="51"/>
      <c r="CF840" s="51"/>
      <c r="CG840" s="51"/>
      <c r="CH840" s="51"/>
      <c r="CI840" s="51"/>
      <c r="CJ840" s="51"/>
      <c r="CK840" s="51"/>
      <c r="CL840" s="51"/>
      <c r="CM840" s="51"/>
      <c r="CN840" s="51"/>
      <c r="CO840" s="51"/>
      <c r="CP840" s="51"/>
      <c r="CQ840" s="51"/>
      <c r="CR840" s="51"/>
      <c r="CS840" s="51"/>
      <c r="CT840" s="51"/>
      <c r="CU840" s="51"/>
      <c r="CV840" s="51"/>
      <c r="CW840" s="51"/>
      <c r="CX840" s="51"/>
      <c r="CY840" s="51"/>
      <c r="CZ840" s="51"/>
      <c r="DA840" s="51"/>
      <c r="DB840" s="51"/>
      <c r="DC840" s="51"/>
      <c r="DD840" s="51"/>
    </row>
    <row r="841">
      <c r="A841" s="48"/>
      <c r="B841" s="48"/>
      <c r="C841" s="48"/>
      <c r="D841" s="48"/>
      <c r="E841" s="48"/>
      <c r="F841" s="51"/>
      <c r="G841" s="51"/>
      <c r="H841" s="54"/>
      <c r="I841" s="54"/>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c r="AJ841" s="51"/>
      <c r="AK841" s="51"/>
      <c r="AL841" s="51"/>
      <c r="AM841" s="51"/>
      <c r="AN841" s="51"/>
      <c r="AO841" s="51"/>
      <c r="AP841" s="51"/>
      <c r="AQ841" s="51"/>
      <c r="AR841" s="51"/>
      <c r="AS841" s="51"/>
      <c r="AT841" s="51"/>
      <c r="AU841" s="51"/>
      <c r="AV841" s="51"/>
      <c r="AW841" s="51"/>
      <c r="AX841" s="51"/>
      <c r="AY841" s="51"/>
      <c r="AZ841" s="51"/>
      <c r="BA841" s="51"/>
      <c r="BB841" s="51"/>
      <c r="BC841" s="51"/>
      <c r="BD841" s="51"/>
      <c r="BE841" s="51"/>
      <c r="BF841" s="51"/>
      <c r="BG841" s="51"/>
      <c r="BH841" s="51"/>
      <c r="BI841" s="51"/>
      <c r="BJ841" s="51"/>
      <c r="BK841" s="51"/>
      <c r="BL841" s="51"/>
      <c r="BM841" s="51"/>
      <c r="BN841" s="51"/>
      <c r="BO841" s="51"/>
      <c r="BP841" s="51"/>
      <c r="BQ841" s="51"/>
      <c r="BR841" s="51"/>
      <c r="BS841" s="51"/>
      <c r="BT841" s="51"/>
      <c r="BU841" s="51"/>
      <c r="BV841" s="51"/>
      <c r="BW841" s="51"/>
      <c r="BX841" s="51"/>
      <c r="BY841" s="51"/>
      <c r="BZ841" s="51"/>
      <c r="CA841" s="51"/>
      <c r="CB841" s="51"/>
      <c r="CC841" s="51"/>
      <c r="CD841" s="51"/>
      <c r="CE841" s="51"/>
      <c r="CF841" s="51"/>
      <c r="CG841" s="51"/>
      <c r="CH841" s="51"/>
      <c r="CI841" s="51"/>
      <c r="CJ841" s="51"/>
      <c r="CK841" s="51"/>
      <c r="CL841" s="51"/>
      <c r="CM841" s="51"/>
      <c r="CN841" s="51"/>
      <c r="CO841" s="51"/>
      <c r="CP841" s="51"/>
      <c r="CQ841" s="51"/>
      <c r="CR841" s="51"/>
      <c r="CS841" s="51"/>
      <c r="CT841" s="51"/>
      <c r="CU841" s="51"/>
      <c r="CV841" s="51"/>
      <c r="CW841" s="51"/>
      <c r="CX841" s="51"/>
      <c r="CY841" s="51"/>
      <c r="CZ841" s="51"/>
      <c r="DA841" s="51"/>
      <c r="DB841" s="51"/>
      <c r="DC841" s="51"/>
      <c r="DD841" s="51"/>
    </row>
    <row r="842">
      <c r="A842" s="48"/>
      <c r="B842" s="48"/>
      <c r="C842" s="48"/>
      <c r="D842" s="48"/>
      <c r="E842" s="48"/>
      <c r="F842" s="51"/>
      <c r="G842" s="51"/>
      <c r="H842" s="54"/>
      <c r="I842" s="54"/>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c r="AJ842" s="51"/>
      <c r="AK842" s="51"/>
      <c r="AL842" s="51"/>
      <c r="AM842" s="51"/>
      <c r="AN842" s="51"/>
      <c r="AO842" s="51"/>
      <c r="AP842" s="51"/>
      <c r="AQ842" s="51"/>
      <c r="AR842" s="51"/>
      <c r="AS842" s="51"/>
      <c r="AT842" s="51"/>
      <c r="AU842" s="51"/>
      <c r="AV842" s="51"/>
      <c r="AW842" s="51"/>
      <c r="AX842" s="51"/>
      <c r="AY842" s="51"/>
      <c r="AZ842" s="51"/>
      <c r="BA842" s="51"/>
      <c r="BB842" s="51"/>
      <c r="BC842" s="51"/>
      <c r="BD842" s="51"/>
      <c r="BE842" s="51"/>
      <c r="BF842" s="51"/>
      <c r="BG842" s="51"/>
      <c r="BH842" s="51"/>
      <c r="BI842" s="51"/>
      <c r="BJ842" s="51"/>
      <c r="BK842" s="51"/>
      <c r="BL842" s="51"/>
      <c r="BM842" s="51"/>
      <c r="BN842" s="51"/>
      <c r="BO842" s="51"/>
      <c r="BP842" s="51"/>
      <c r="BQ842" s="51"/>
      <c r="BR842" s="51"/>
      <c r="BS842" s="51"/>
      <c r="BT842" s="51"/>
      <c r="BU842" s="51"/>
      <c r="BV842" s="51"/>
      <c r="BW842" s="51"/>
      <c r="BX842" s="51"/>
      <c r="BY842" s="51"/>
      <c r="BZ842" s="51"/>
      <c r="CA842" s="51"/>
      <c r="CB842" s="51"/>
      <c r="CC842" s="51"/>
      <c r="CD842" s="51"/>
      <c r="CE842" s="51"/>
      <c r="CF842" s="51"/>
      <c r="CG842" s="51"/>
      <c r="CH842" s="51"/>
      <c r="CI842" s="51"/>
      <c r="CJ842" s="51"/>
      <c r="CK842" s="51"/>
      <c r="CL842" s="51"/>
      <c r="CM842" s="51"/>
      <c r="CN842" s="51"/>
      <c r="CO842" s="51"/>
      <c r="CP842" s="51"/>
      <c r="CQ842" s="51"/>
      <c r="CR842" s="51"/>
      <c r="CS842" s="51"/>
      <c r="CT842" s="51"/>
      <c r="CU842" s="51"/>
      <c r="CV842" s="51"/>
      <c r="CW842" s="51"/>
      <c r="CX842" s="51"/>
      <c r="CY842" s="51"/>
      <c r="CZ842" s="51"/>
      <c r="DA842" s="51"/>
      <c r="DB842" s="51"/>
      <c r="DC842" s="51"/>
      <c r="DD842" s="51"/>
    </row>
    <row r="843">
      <c r="A843" s="48"/>
      <c r="B843" s="48"/>
      <c r="C843" s="48"/>
      <c r="D843" s="48"/>
      <c r="E843" s="48"/>
      <c r="F843" s="51"/>
      <c r="G843" s="51"/>
      <c r="H843" s="54"/>
      <c r="I843" s="54"/>
      <c r="J843" s="51"/>
      <c r="K843" s="51"/>
      <c r="L843" s="51"/>
      <c r="M843" s="51"/>
      <c r="N843" s="51"/>
      <c r="O843" s="51"/>
      <c r="P843" s="51"/>
      <c r="Q843" s="51"/>
      <c r="R843" s="51"/>
      <c r="S843" s="51"/>
      <c r="T843" s="51"/>
      <c r="U843" s="51"/>
      <c r="V843" s="51"/>
      <c r="W843" s="51"/>
      <c r="X843" s="51"/>
      <c r="Y843" s="51"/>
      <c r="Z843" s="51"/>
      <c r="AA843" s="51"/>
      <c r="AB843" s="51"/>
      <c r="AC843" s="51"/>
      <c r="AD843" s="51"/>
      <c r="AE843" s="51"/>
      <c r="AF843" s="51"/>
      <c r="AG843" s="51"/>
      <c r="AH843" s="51"/>
      <c r="AI843" s="51"/>
      <c r="AJ843" s="51"/>
      <c r="AK843" s="51"/>
      <c r="AL843" s="51"/>
      <c r="AM843" s="51"/>
      <c r="AN843" s="51"/>
      <c r="AO843" s="51"/>
      <c r="AP843" s="51"/>
      <c r="AQ843" s="51"/>
      <c r="AR843" s="51"/>
      <c r="AS843" s="51"/>
      <c r="AT843" s="51"/>
      <c r="AU843" s="51"/>
      <c r="AV843" s="51"/>
      <c r="AW843" s="51"/>
      <c r="AX843" s="51"/>
      <c r="AY843" s="51"/>
      <c r="AZ843" s="51"/>
      <c r="BA843" s="51"/>
      <c r="BB843" s="51"/>
      <c r="BC843" s="51"/>
      <c r="BD843" s="51"/>
      <c r="BE843" s="51"/>
      <c r="BF843" s="51"/>
      <c r="BG843" s="51"/>
      <c r="BH843" s="51"/>
      <c r="BI843" s="51"/>
      <c r="BJ843" s="51"/>
      <c r="BK843" s="51"/>
      <c r="BL843" s="51"/>
      <c r="BM843" s="51"/>
      <c r="BN843" s="51"/>
      <c r="BO843" s="51"/>
      <c r="BP843" s="51"/>
      <c r="BQ843" s="51"/>
      <c r="BR843" s="51"/>
      <c r="BS843" s="51"/>
      <c r="BT843" s="51"/>
      <c r="BU843" s="51"/>
      <c r="BV843" s="51"/>
      <c r="BW843" s="51"/>
      <c r="BX843" s="51"/>
      <c r="BY843" s="51"/>
      <c r="BZ843" s="51"/>
      <c r="CA843" s="51"/>
      <c r="CB843" s="51"/>
      <c r="CC843" s="51"/>
      <c r="CD843" s="51"/>
      <c r="CE843" s="51"/>
      <c r="CF843" s="51"/>
      <c r="CG843" s="51"/>
      <c r="CH843" s="51"/>
      <c r="CI843" s="51"/>
      <c r="CJ843" s="51"/>
      <c r="CK843" s="51"/>
      <c r="CL843" s="51"/>
      <c r="CM843" s="51"/>
      <c r="CN843" s="51"/>
      <c r="CO843" s="51"/>
      <c r="CP843" s="51"/>
      <c r="CQ843" s="51"/>
      <c r="CR843" s="51"/>
      <c r="CS843" s="51"/>
      <c r="CT843" s="51"/>
      <c r="CU843" s="51"/>
      <c r="CV843" s="51"/>
      <c r="CW843" s="51"/>
      <c r="CX843" s="51"/>
      <c r="CY843" s="51"/>
      <c r="CZ843" s="51"/>
      <c r="DA843" s="51"/>
      <c r="DB843" s="51"/>
      <c r="DC843" s="51"/>
      <c r="DD843" s="51"/>
    </row>
    <row r="844">
      <c r="A844" s="48"/>
      <c r="B844" s="48"/>
      <c r="C844" s="48"/>
      <c r="D844" s="48"/>
      <c r="E844" s="48"/>
      <c r="F844" s="51"/>
      <c r="G844" s="51"/>
      <c r="H844" s="54"/>
      <c r="I844" s="54"/>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c r="AJ844" s="51"/>
      <c r="AK844" s="51"/>
      <c r="AL844" s="51"/>
      <c r="AM844" s="51"/>
      <c r="AN844" s="51"/>
      <c r="AO844" s="51"/>
      <c r="AP844" s="51"/>
      <c r="AQ844" s="51"/>
      <c r="AR844" s="51"/>
      <c r="AS844" s="51"/>
      <c r="AT844" s="51"/>
      <c r="AU844" s="51"/>
      <c r="AV844" s="51"/>
      <c r="AW844" s="51"/>
      <c r="AX844" s="51"/>
      <c r="AY844" s="51"/>
      <c r="AZ844" s="51"/>
      <c r="BA844" s="51"/>
      <c r="BB844" s="51"/>
      <c r="BC844" s="51"/>
      <c r="BD844" s="51"/>
      <c r="BE844" s="51"/>
      <c r="BF844" s="51"/>
      <c r="BG844" s="51"/>
      <c r="BH844" s="51"/>
      <c r="BI844" s="51"/>
      <c r="BJ844" s="51"/>
      <c r="BK844" s="51"/>
      <c r="BL844" s="51"/>
      <c r="BM844" s="51"/>
      <c r="BN844" s="51"/>
      <c r="BO844" s="51"/>
      <c r="BP844" s="51"/>
      <c r="BQ844" s="51"/>
      <c r="BR844" s="51"/>
      <c r="BS844" s="51"/>
      <c r="BT844" s="51"/>
      <c r="BU844" s="51"/>
      <c r="BV844" s="51"/>
      <c r="BW844" s="51"/>
      <c r="BX844" s="51"/>
      <c r="BY844" s="51"/>
      <c r="BZ844" s="51"/>
      <c r="CA844" s="51"/>
      <c r="CB844" s="51"/>
      <c r="CC844" s="51"/>
      <c r="CD844" s="51"/>
      <c r="CE844" s="51"/>
      <c r="CF844" s="51"/>
      <c r="CG844" s="51"/>
      <c r="CH844" s="51"/>
      <c r="CI844" s="51"/>
      <c r="CJ844" s="51"/>
      <c r="CK844" s="51"/>
      <c r="CL844" s="51"/>
      <c r="CM844" s="51"/>
      <c r="CN844" s="51"/>
      <c r="CO844" s="51"/>
      <c r="CP844" s="51"/>
      <c r="CQ844" s="51"/>
      <c r="CR844" s="51"/>
      <c r="CS844" s="51"/>
      <c r="CT844" s="51"/>
      <c r="CU844" s="51"/>
      <c r="CV844" s="51"/>
      <c r="CW844" s="51"/>
      <c r="CX844" s="51"/>
      <c r="CY844" s="51"/>
      <c r="CZ844" s="51"/>
      <c r="DA844" s="51"/>
      <c r="DB844" s="51"/>
      <c r="DC844" s="51"/>
      <c r="DD844" s="51"/>
    </row>
    <row r="845">
      <c r="A845" s="48"/>
      <c r="B845" s="48"/>
      <c r="C845" s="48"/>
      <c r="D845" s="48"/>
      <c r="E845" s="48"/>
      <c r="F845" s="51"/>
      <c r="G845" s="51"/>
      <c r="H845" s="54"/>
      <c r="I845" s="54"/>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c r="AJ845" s="51"/>
      <c r="AK845" s="51"/>
      <c r="AL845" s="51"/>
      <c r="AM845" s="51"/>
      <c r="AN845" s="51"/>
      <c r="AO845" s="51"/>
      <c r="AP845" s="51"/>
      <c r="AQ845" s="51"/>
      <c r="AR845" s="51"/>
      <c r="AS845" s="51"/>
      <c r="AT845" s="51"/>
      <c r="AU845" s="51"/>
      <c r="AV845" s="51"/>
      <c r="AW845" s="51"/>
      <c r="AX845" s="51"/>
      <c r="AY845" s="51"/>
      <c r="AZ845" s="51"/>
      <c r="BA845" s="51"/>
      <c r="BB845" s="51"/>
      <c r="BC845" s="51"/>
      <c r="BD845" s="51"/>
      <c r="BE845" s="51"/>
      <c r="BF845" s="51"/>
      <c r="BG845" s="51"/>
      <c r="BH845" s="51"/>
      <c r="BI845" s="51"/>
      <c r="BJ845" s="51"/>
      <c r="BK845" s="51"/>
      <c r="BL845" s="51"/>
      <c r="BM845" s="51"/>
      <c r="BN845" s="51"/>
      <c r="BO845" s="51"/>
      <c r="BP845" s="51"/>
      <c r="BQ845" s="51"/>
      <c r="BR845" s="51"/>
      <c r="BS845" s="51"/>
      <c r="BT845" s="51"/>
      <c r="BU845" s="51"/>
      <c r="BV845" s="51"/>
      <c r="BW845" s="51"/>
      <c r="BX845" s="51"/>
      <c r="BY845" s="51"/>
      <c r="BZ845" s="51"/>
      <c r="CA845" s="51"/>
      <c r="CB845" s="51"/>
      <c r="CC845" s="51"/>
      <c r="CD845" s="51"/>
      <c r="CE845" s="51"/>
      <c r="CF845" s="51"/>
      <c r="CG845" s="51"/>
      <c r="CH845" s="51"/>
      <c r="CI845" s="51"/>
      <c r="CJ845" s="51"/>
      <c r="CK845" s="51"/>
      <c r="CL845" s="51"/>
      <c r="CM845" s="51"/>
      <c r="CN845" s="51"/>
      <c r="CO845" s="51"/>
      <c r="CP845" s="51"/>
      <c r="CQ845" s="51"/>
      <c r="CR845" s="51"/>
      <c r="CS845" s="51"/>
      <c r="CT845" s="51"/>
      <c r="CU845" s="51"/>
      <c r="CV845" s="51"/>
      <c r="CW845" s="51"/>
      <c r="CX845" s="51"/>
      <c r="CY845" s="51"/>
      <c r="CZ845" s="51"/>
      <c r="DA845" s="51"/>
      <c r="DB845" s="51"/>
      <c r="DC845" s="51"/>
      <c r="DD845" s="51"/>
    </row>
    <row r="846">
      <c r="A846" s="48"/>
      <c r="B846" s="48"/>
      <c r="C846" s="48"/>
      <c r="D846" s="48"/>
      <c r="E846" s="48"/>
      <c r="F846" s="51"/>
      <c r="G846" s="51"/>
      <c r="H846" s="54"/>
      <c r="I846" s="54"/>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c r="AJ846" s="51"/>
      <c r="AK846" s="51"/>
      <c r="AL846" s="51"/>
      <c r="AM846" s="51"/>
      <c r="AN846" s="51"/>
      <c r="AO846" s="51"/>
      <c r="AP846" s="51"/>
      <c r="AQ846" s="51"/>
      <c r="AR846" s="51"/>
      <c r="AS846" s="51"/>
      <c r="AT846" s="51"/>
      <c r="AU846" s="51"/>
      <c r="AV846" s="51"/>
      <c r="AW846" s="51"/>
      <c r="AX846" s="51"/>
      <c r="AY846" s="51"/>
      <c r="AZ846" s="51"/>
      <c r="BA846" s="51"/>
      <c r="BB846" s="51"/>
      <c r="BC846" s="51"/>
      <c r="BD846" s="51"/>
      <c r="BE846" s="51"/>
      <c r="BF846" s="51"/>
      <c r="BG846" s="51"/>
      <c r="BH846" s="51"/>
      <c r="BI846" s="51"/>
      <c r="BJ846" s="51"/>
      <c r="BK846" s="51"/>
      <c r="BL846" s="51"/>
      <c r="BM846" s="51"/>
      <c r="BN846" s="51"/>
      <c r="BO846" s="51"/>
      <c r="BP846" s="51"/>
      <c r="BQ846" s="51"/>
      <c r="BR846" s="51"/>
      <c r="BS846" s="51"/>
      <c r="BT846" s="51"/>
      <c r="BU846" s="51"/>
      <c r="BV846" s="51"/>
      <c r="BW846" s="51"/>
      <c r="BX846" s="51"/>
      <c r="BY846" s="51"/>
      <c r="BZ846" s="51"/>
      <c r="CA846" s="51"/>
      <c r="CB846" s="51"/>
      <c r="CC846" s="51"/>
      <c r="CD846" s="51"/>
      <c r="CE846" s="51"/>
      <c r="CF846" s="51"/>
      <c r="CG846" s="51"/>
      <c r="CH846" s="51"/>
      <c r="CI846" s="51"/>
      <c r="CJ846" s="51"/>
      <c r="CK846" s="51"/>
      <c r="CL846" s="51"/>
      <c r="CM846" s="51"/>
      <c r="CN846" s="51"/>
      <c r="CO846" s="51"/>
      <c r="CP846" s="51"/>
      <c r="CQ846" s="51"/>
      <c r="CR846" s="51"/>
      <c r="CS846" s="51"/>
      <c r="CT846" s="51"/>
      <c r="CU846" s="51"/>
      <c r="CV846" s="51"/>
      <c r="CW846" s="51"/>
      <c r="CX846" s="51"/>
      <c r="CY846" s="51"/>
      <c r="CZ846" s="51"/>
      <c r="DA846" s="51"/>
      <c r="DB846" s="51"/>
      <c r="DC846" s="51"/>
      <c r="DD846" s="51"/>
    </row>
    <row r="847">
      <c r="A847" s="48"/>
      <c r="B847" s="48"/>
      <c r="C847" s="48"/>
      <c r="D847" s="48"/>
      <c r="E847" s="48"/>
      <c r="F847" s="51"/>
      <c r="G847" s="51"/>
      <c r="H847" s="54"/>
      <c r="I847" s="54"/>
      <c r="J847" s="51"/>
      <c r="K847" s="51"/>
      <c r="L847" s="51"/>
      <c r="M847" s="51"/>
      <c r="N847" s="51"/>
      <c r="O847" s="51"/>
      <c r="P847" s="51"/>
      <c r="Q847" s="51"/>
      <c r="R847" s="51"/>
      <c r="S847" s="51"/>
      <c r="T847" s="51"/>
      <c r="U847" s="51"/>
      <c r="V847" s="51"/>
      <c r="W847" s="51"/>
      <c r="X847" s="51"/>
      <c r="Y847" s="51"/>
      <c r="Z847" s="51"/>
      <c r="AA847" s="51"/>
      <c r="AB847" s="51"/>
      <c r="AC847" s="51"/>
      <c r="AD847" s="51"/>
      <c r="AE847" s="51"/>
      <c r="AF847" s="51"/>
      <c r="AG847" s="51"/>
      <c r="AH847" s="51"/>
      <c r="AI847" s="51"/>
      <c r="AJ847" s="51"/>
      <c r="AK847" s="51"/>
      <c r="AL847" s="51"/>
      <c r="AM847" s="51"/>
      <c r="AN847" s="51"/>
      <c r="AO847" s="51"/>
      <c r="AP847" s="51"/>
      <c r="AQ847" s="51"/>
      <c r="AR847" s="51"/>
      <c r="AS847" s="51"/>
      <c r="AT847" s="51"/>
      <c r="AU847" s="51"/>
      <c r="AV847" s="51"/>
      <c r="AW847" s="51"/>
      <c r="AX847" s="51"/>
      <c r="AY847" s="51"/>
      <c r="AZ847" s="51"/>
      <c r="BA847" s="51"/>
      <c r="BB847" s="51"/>
      <c r="BC847" s="51"/>
      <c r="BD847" s="51"/>
      <c r="BE847" s="51"/>
      <c r="BF847" s="51"/>
      <c r="BG847" s="51"/>
      <c r="BH847" s="51"/>
      <c r="BI847" s="51"/>
      <c r="BJ847" s="51"/>
      <c r="BK847" s="51"/>
      <c r="BL847" s="51"/>
      <c r="BM847" s="51"/>
      <c r="BN847" s="51"/>
      <c r="BO847" s="51"/>
      <c r="BP847" s="51"/>
      <c r="BQ847" s="51"/>
      <c r="BR847" s="51"/>
      <c r="BS847" s="51"/>
      <c r="BT847" s="51"/>
      <c r="BU847" s="51"/>
      <c r="BV847" s="51"/>
      <c r="BW847" s="51"/>
      <c r="BX847" s="51"/>
      <c r="BY847" s="51"/>
      <c r="BZ847" s="51"/>
      <c r="CA847" s="51"/>
      <c r="CB847" s="51"/>
      <c r="CC847" s="51"/>
      <c r="CD847" s="51"/>
      <c r="CE847" s="51"/>
      <c r="CF847" s="51"/>
      <c r="CG847" s="51"/>
      <c r="CH847" s="51"/>
      <c r="CI847" s="51"/>
      <c r="CJ847" s="51"/>
      <c r="CK847" s="51"/>
      <c r="CL847" s="51"/>
      <c r="CM847" s="51"/>
      <c r="CN847" s="51"/>
      <c r="CO847" s="51"/>
      <c r="CP847" s="51"/>
      <c r="CQ847" s="51"/>
      <c r="CR847" s="51"/>
      <c r="CS847" s="51"/>
      <c r="CT847" s="51"/>
      <c r="CU847" s="51"/>
      <c r="CV847" s="51"/>
      <c r="CW847" s="51"/>
      <c r="CX847" s="51"/>
      <c r="CY847" s="51"/>
      <c r="CZ847" s="51"/>
      <c r="DA847" s="51"/>
      <c r="DB847" s="51"/>
      <c r="DC847" s="51"/>
      <c r="DD847" s="51"/>
    </row>
    <row r="848">
      <c r="A848" s="48"/>
      <c r="B848" s="48"/>
      <c r="C848" s="48"/>
      <c r="D848" s="48"/>
      <c r="E848" s="48"/>
      <c r="F848" s="51"/>
      <c r="G848" s="51"/>
      <c r="H848" s="54"/>
      <c r="I848" s="54"/>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c r="AJ848" s="51"/>
      <c r="AK848" s="51"/>
      <c r="AL848" s="51"/>
      <c r="AM848" s="51"/>
      <c r="AN848" s="51"/>
      <c r="AO848" s="51"/>
      <c r="AP848" s="51"/>
      <c r="AQ848" s="51"/>
      <c r="AR848" s="51"/>
      <c r="AS848" s="51"/>
      <c r="AT848" s="51"/>
      <c r="AU848" s="51"/>
      <c r="AV848" s="51"/>
      <c r="AW848" s="51"/>
      <c r="AX848" s="51"/>
      <c r="AY848" s="51"/>
      <c r="AZ848" s="51"/>
      <c r="BA848" s="51"/>
      <c r="BB848" s="51"/>
      <c r="BC848" s="51"/>
      <c r="BD848" s="51"/>
      <c r="BE848" s="51"/>
      <c r="BF848" s="51"/>
      <c r="BG848" s="51"/>
      <c r="BH848" s="51"/>
      <c r="BI848" s="51"/>
      <c r="BJ848" s="51"/>
      <c r="BK848" s="51"/>
      <c r="BL848" s="51"/>
      <c r="BM848" s="51"/>
      <c r="BN848" s="51"/>
      <c r="BO848" s="51"/>
      <c r="BP848" s="51"/>
      <c r="BQ848" s="51"/>
      <c r="BR848" s="51"/>
      <c r="BS848" s="51"/>
      <c r="BT848" s="51"/>
      <c r="BU848" s="51"/>
      <c r="BV848" s="51"/>
      <c r="BW848" s="51"/>
      <c r="BX848" s="51"/>
      <c r="BY848" s="51"/>
      <c r="BZ848" s="51"/>
      <c r="CA848" s="51"/>
      <c r="CB848" s="51"/>
      <c r="CC848" s="51"/>
      <c r="CD848" s="51"/>
      <c r="CE848" s="51"/>
      <c r="CF848" s="51"/>
      <c r="CG848" s="51"/>
      <c r="CH848" s="51"/>
      <c r="CI848" s="51"/>
      <c r="CJ848" s="51"/>
      <c r="CK848" s="51"/>
      <c r="CL848" s="51"/>
      <c r="CM848" s="51"/>
      <c r="CN848" s="51"/>
      <c r="CO848" s="51"/>
      <c r="CP848" s="51"/>
      <c r="CQ848" s="51"/>
      <c r="CR848" s="51"/>
      <c r="CS848" s="51"/>
      <c r="CT848" s="51"/>
      <c r="CU848" s="51"/>
      <c r="CV848" s="51"/>
      <c r="CW848" s="51"/>
      <c r="CX848" s="51"/>
      <c r="CY848" s="51"/>
      <c r="CZ848" s="51"/>
      <c r="DA848" s="51"/>
      <c r="DB848" s="51"/>
      <c r="DC848" s="51"/>
      <c r="DD848" s="51"/>
    </row>
    <row r="849">
      <c r="A849" s="48"/>
      <c r="B849" s="48"/>
      <c r="C849" s="48"/>
      <c r="D849" s="48"/>
      <c r="E849" s="48"/>
      <c r="F849" s="51"/>
      <c r="G849" s="51"/>
      <c r="H849" s="54"/>
      <c r="I849" s="54"/>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c r="AJ849" s="51"/>
      <c r="AK849" s="51"/>
      <c r="AL849" s="51"/>
      <c r="AM849" s="51"/>
      <c r="AN849" s="51"/>
      <c r="AO849" s="51"/>
      <c r="AP849" s="51"/>
      <c r="AQ849" s="51"/>
      <c r="AR849" s="51"/>
      <c r="AS849" s="51"/>
      <c r="AT849" s="51"/>
      <c r="AU849" s="51"/>
      <c r="AV849" s="51"/>
      <c r="AW849" s="51"/>
      <c r="AX849" s="51"/>
      <c r="AY849" s="51"/>
      <c r="AZ849" s="51"/>
      <c r="BA849" s="51"/>
      <c r="BB849" s="51"/>
      <c r="BC849" s="51"/>
      <c r="BD849" s="51"/>
      <c r="BE849" s="51"/>
      <c r="BF849" s="51"/>
      <c r="BG849" s="51"/>
      <c r="BH849" s="51"/>
      <c r="BI849" s="51"/>
      <c r="BJ849" s="51"/>
      <c r="BK849" s="51"/>
      <c r="BL849" s="51"/>
      <c r="BM849" s="51"/>
      <c r="BN849" s="51"/>
      <c r="BO849" s="51"/>
      <c r="BP849" s="51"/>
      <c r="BQ849" s="51"/>
      <c r="BR849" s="51"/>
      <c r="BS849" s="51"/>
      <c r="BT849" s="51"/>
      <c r="BU849" s="51"/>
      <c r="BV849" s="51"/>
      <c r="BW849" s="51"/>
      <c r="BX849" s="51"/>
      <c r="BY849" s="51"/>
      <c r="BZ849" s="51"/>
      <c r="CA849" s="51"/>
      <c r="CB849" s="51"/>
      <c r="CC849" s="51"/>
      <c r="CD849" s="51"/>
      <c r="CE849" s="51"/>
      <c r="CF849" s="51"/>
      <c r="CG849" s="51"/>
      <c r="CH849" s="51"/>
      <c r="CI849" s="51"/>
      <c r="CJ849" s="51"/>
      <c r="CK849" s="51"/>
      <c r="CL849" s="51"/>
      <c r="CM849" s="51"/>
      <c r="CN849" s="51"/>
      <c r="CO849" s="51"/>
      <c r="CP849" s="51"/>
      <c r="CQ849" s="51"/>
      <c r="CR849" s="51"/>
      <c r="CS849" s="51"/>
      <c r="CT849" s="51"/>
      <c r="CU849" s="51"/>
      <c r="CV849" s="51"/>
      <c r="CW849" s="51"/>
      <c r="CX849" s="51"/>
      <c r="CY849" s="51"/>
      <c r="CZ849" s="51"/>
      <c r="DA849" s="51"/>
      <c r="DB849" s="51"/>
      <c r="DC849" s="51"/>
      <c r="DD849" s="51"/>
    </row>
    <row r="850">
      <c r="A850" s="48"/>
      <c r="B850" s="48"/>
      <c r="C850" s="48"/>
      <c r="D850" s="48"/>
      <c r="E850" s="48"/>
      <c r="F850" s="51"/>
      <c r="G850" s="51"/>
      <c r="H850" s="54"/>
      <c r="I850" s="54"/>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c r="AJ850" s="51"/>
      <c r="AK850" s="51"/>
      <c r="AL850" s="51"/>
      <c r="AM850" s="51"/>
      <c r="AN850" s="51"/>
      <c r="AO850" s="51"/>
      <c r="AP850" s="51"/>
      <c r="AQ850" s="51"/>
      <c r="AR850" s="51"/>
      <c r="AS850" s="51"/>
      <c r="AT850" s="51"/>
      <c r="AU850" s="51"/>
      <c r="AV850" s="51"/>
      <c r="AW850" s="51"/>
      <c r="AX850" s="51"/>
      <c r="AY850" s="51"/>
      <c r="AZ850" s="51"/>
      <c r="BA850" s="51"/>
      <c r="BB850" s="51"/>
      <c r="BC850" s="51"/>
      <c r="BD850" s="51"/>
      <c r="BE850" s="51"/>
      <c r="BF850" s="51"/>
      <c r="BG850" s="51"/>
      <c r="BH850" s="51"/>
      <c r="BI850" s="51"/>
      <c r="BJ850" s="51"/>
      <c r="BK850" s="51"/>
      <c r="BL850" s="51"/>
      <c r="BM850" s="51"/>
      <c r="BN850" s="51"/>
      <c r="BO850" s="51"/>
      <c r="BP850" s="51"/>
      <c r="BQ850" s="51"/>
      <c r="BR850" s="51"/>
      <c r="BS850" s="51"/>
      <c r="BT850" s="51"/>
      <c r="BU850" s="51"/>
      <c r="BV850" s="51"/>
      <c r="BW850" s="51"/>
      <c r="BX850" s="51"/>
      <c r="BY850" s="51"/>
      <c r="BZ850" s="51"/>
      <c r="CA850" s="51"/>
      <c r="CB850" s="51"/>
      <c r="CC850" s="51"/>
      <c r="CD850" s="51"/>
      <c r="CE850" s="51"/>
      <c r="CF850" s="51"/>
      <c r="CG850" s="51"/>
      <c r="CH850" s="51"/>
      <c r="CI850" s="51"/>
      <c r="CJ850" s="51"/>
      <c r="CK850" s="51"/>
      <c r="CL850" s="51"/>
      <c r="CM850" s="51"/>
      <c r="CN850" s="51"/>
      <c r="CO850" s="51"/>
      <c r="CP850" s="51"/>
      <c r="CQ850" s="51"/>
      <c r="CR850" s="51"/>
      <c r="CS850" s="51"/>
      <c r="CT850" s="51"/>
      <c r="CU850" s="51"/>
      <c r="CV850" s="51"/>
      <c r="CW850" s="51"/>
      <c r="CX850" s="51"/>
      <c r="CY850" s="51"/>
      <c r="CZ850" s="51"/>
      <c r="DA850" s="51"/>
      <c r="DB850" s="51"/>
      <c r="DC850" s="51"/>
      <c r="DD850" s="51"/>
    </row>
    <row r="851">
      <c r="A851" s="48"/>
      <c r="B851" s="48"/>
      <c r="C851" s="48"/>
      <c r="D851" s="48"/>
      <c r="E851" s="48"/>
      <c r="F851" s="51"/>
      <c r="G851" s="51"/>
      <c r="H851" s="54"/>
      <c r="I851" s="54"/>
      <c r="J851" s="51"/>
      <c r="K851" s="51"/>
      <c r="L851" s="51"/>
      <c r="M851" s="51"/>
      <c r="N851" s="51"/>
      <c r="O851" s="51"/>
      <c r="P851" s="51"/>
      <c r="Q851" s="51"/>
      <c r="R851" s="51"/>
      <c r="S851" s="51"/>
      <c r="T851" s="51"/>
      <c r="U851" s="51"/>
      <c r="V851" s="51"/>
      <c r="W851" s="51"/>
      <c r="X851" s="51"/>
      <c r="Y851" s="51"/>
      <c r="Z851" s="51"/>
      <c r="AA851" s="51"/>
      <c r="AB851" s="51"/>
      <c r="AC851" s="51"/>
      <c r="AD851" s="51"/>
      <c r="AE851" s="51"/>
      <c r="AF851" s="51"/>
      <c r="AG851" s="51"/>
      <c r="AH851" s="51"/>
      <c r="AI851" s="51"/>
      <c r="AJ851" s="51"/>
      <c r="AK851" s="51"/>
      <c r="AL851" s="51"/>
      <c r="AM851" s="51"/>
      <c r="AN851" s="51"/>
      <c r="AO851" s="51"/>
      <c r="AP851" s="51"/>
      <c r="AQ851" s="51"/>
      <c r="AR851" s="51"/>
      <c r="AS851" s="51"/>
      <c r="AT851" s="51"/>
      <c r="AU851" s="51"/>
      <c r="AV851" s="51"/>
      <c r="AW851" s="51"/>
      <c r="AX851" s="51"/>
      <c r="AY851" s="51"/>
      <c r="AZ851" s="51"/>
      <c r="BA851" s="51"/>
      <c r="BB851" s="51"/>
      <c r="BC851" s="51"/>
      <c r="BD851" s="51"/>
      <c r="BE851" s="51"/>
      <c r="BF851" s="51"/>
      <c r="BG851" s="51"/>
      <c r="BH851" s="51"/>
      <c r="BI851" s="51"/>
      <c r="BJ851" s="51"/>
      <c r="BK851" s="51"/>
      <c r="BL851" s="51"/>
      <c r="BM851" s="51"/>
      <c r="BN851" s="51"/>
      <c r="BO851" s="51"/>
      <c r="BP851" s="51"/>
      <c r="BQ851" s="51"/>
      <c r="BR851" s="51"/>
      <c r="BS851" s="51"/>
      <c r="BT851" s="51"/>
      <c r="BU851" s="51"/>
      <c r="BV851" s="51"/>
      <c r="BW851" s="51"/>
      <c r="BX851" s="51"/>
      <c r="BY851" s="51"/>
      <c r="BZ851" s="51"/>
      <c r="CA851" s="51"/>
      <c r="CB851" s="51"/>
      <c r="CC851" s="51"/>
      <c r="CD851" s="51"/>
      <c r="CE851" s="51"/>
      <c r="CF851" s="51"/>
      <c r="CG851" s="51"/>
      <c r="CH851" s="51"/>
      <c r="CI851" s="51"/>
      <c r="CJ851" s="51"/>
      <c r="CK851" s="51"/>
      <c r="CL851" s="51"/>
      <c r="CM851" s="51"/>
      <c r="CN851" s="51"/>
      <c r="CO851" s="51"/>
      <c r="CP851" s="51"/>
      <c r="CQ851" s="51"/>
      <c r="CR851" s="51"/>
      <c r="CS851" s="51"/>
      <c r="CT851" s="51"/>
      <c r="CU851" s="51"/>
      <c r="CV851" s="51"/>
      <c r="CW851" s="51"/>
      <c r="CX851" s="51"/>
      <c r="CY851" s="51"/>
      <c r="CZ851" s="51"/>
      <c r="DA851" s="51"/>
      <c r="DB851" s="51"/>
      <c r="DC851" s="51"/>
      <c r="DD851" s="51"/>
    </row>
    <row r="852">
      <c r="A852" s="48"/>
      <c r="B852" s="48"/>
      <c r="C852" s="48"/>
      <c r="D852" s="48"/>
      <c r="E852" s="48"/>
      <c r="F852" s="51"/>
      <c r="G852" s="51"/>
      <c r="H852" s="54"/>
      <c r="I852" s="54"/>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c r="AJ852" s="51"/>
      <c r="AK852" s="51"/>
      <c r="AL852" s="51"/>
      <c r="AM852" s="51"/>
      <c r="AN852" s="51"/>
      <c r="AO852" s="51"/>
      <c r="AP852" s="51"/>
      <c r="AQ852" s="51"/>
      <c r="AR852" s="51"/>
      <c r="AS852" s="51"/>
      <c r="AT852" s="51"/>
      <c r="AU852" s="51"/>
      <c r="AV852" s="51"/>
      <c r="AW852" s="51"/>
      <c r="AX852" s="51"/>
      <c r="AY852" s="51"/>
      <c r="AZ852" s="51"/>
      <c r="BA852" s="51"/>
      <c r="BB852" s="51"/>
      <c r="BC852" s="51"/>
      <c r="BD852" s="51"/>
      <c r="BE852" s="51"/>
      <c r="BF852" s="51"/>
      <c r="BG852" s="51"/>
      <c r="BH852" s="51"/>
      <c r="BI852" s="51"/>
      <c r="BJ852" s="51"/>
      <c r="BK852" s="51"/>
      <c r="BL852" s="51"/>
      <c r="BM852" s="51"/>
      <c r="BN852" s="51"/>
      <c r="BO852" s="51"/>
      <c r="BP852" s="51"/>
      <c r="BQ852" s="51"/>
      <c r="BR852" s="51"/>
      <c r="BS852" s="51"/>
      <c r="BT852" s="51"/>
      <c r="BU852" s="51"/>
      <c r="BV852" s="51"/>
      <c r="BW852" s="51"/>
      <c r="BX852" s="51"/>
      <c r="BY852" s="51"/>
      <c r="BZ852" s="51"/>
      <c r="CA852" s="51"/>
      <c r="CB852" s="51"/>
      <c r="CC852" s="51"/>
      <c r="CD852" s="51"/>
      <c r="CE852" s="51"/>
      <c r="CF852" s="51"/>
      <c r="CG852" s="51"/>
      <c r="CH852" s="51"/>
      <c r="CI852" s="51"/>
      <c r="CJ852" s="51"/>
      <c r="CK852" s="51"/>
      <c r="CL852" s="51"/>
      <c r="CM852" s="51"/>
      <c r="CN852" s="51"/>
      <c r="CO852" s="51"/>
      <c r="CP852" s="51"/>
      <c r="CQ852" s="51"/>
      <c r="CR852" s="51"/>
      <c r="CS852" s="51"/>
      <c r="CT852" s="51"/>
      <c r="CU852" s="51"/>
      <c r="CV852" s="51"/>
      <c r="CW852" s="51"/>
      <c r="CX852" s="51"/>
      <c r="CY852" s="51"/>
      <c r="CZ852" s="51"/>
      <c r="DA852" s="51"/>
      <c r="DB852" s="51"/>
      <c r="DC852" s="51"/>
      <c r="DD852" s="51"/>
    </row>
    <row r="853">
      <c r="A853" s="48"/>
      <c r="B853" s="48"/>
      <c r="C853" s="48"/>
      <c r="D853" s="48"/>
      <c r="E853" s="48"/>
      <c r="F853" s="51"/>
      <c r="G853" s="51"/>
      <c r="H853" s="54"/>
      <c r="I853" s="54"/>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c r="AJ853" s="51"/>
      <c r="AK853" s="51"/>
      <c r="AL853" s="51"/>
      <c r="AM853" s="51"/>
      <c r="AN853" s="51"/>
      <c r="AO853" s="51"/>
      <c r="AP853" s="51"/>
      <c r="AQ853" s="51"/>
      <c r="AR853" s="51"/>
      <c r="AS853" s="51"/>
      <c r="AT853" s="51"/>
      <c r="AU853" s="51"/>
      <c r="AV853" s="51"/>
      <c r="AW853" s="51"/>
      <c r="AX853" s="51"/>
      <c r="AY853" s="51"/>
      <c r="AZ853" s="51"/>
      <c r="BA853" s="51"/>
      <c r="BB853" s="51"/>
      <c r="BC853" s="51"/>
      <c r="BD853" s="51"/>
      <c r="BE853" s="51"/>
      <c r="BF853" s="51"/>
      <c r="BG853" s="51"/>
      <c r="BH853" s="51"/>
      <c r="BI853" s="51"/>
      <c r="BJ853" s="51"/>
      <c r="BK853" s="51"/>
      <c r="BL853" s="51"/>
      <c r="BM853" s="51"/>
      <c r="BN853" s="51"/>
      <c r="BO853" s="51"/>
      <c r="BP853" s="51"/>
      <c r="BQ853" s="51"/>
      <c r="BR853" s="51"/>
      <c r="BS853" s="51"/>
      <c r="BT853" s="51"/>
      <c r="BU853" s="51"/>
      <c r="BV853" s="51"/>
      <c r="BW853" s="51"/>
      <c r="BX853" s="51"/>
      <c r="BY853" s="51"/>
      <c r="BZ853" s="51"/>
      <c r="CA853" s="51"/>
      <c r="CB853" s="51"/>
      <c r="CC853" s="51"/>
      <c r="CD853" s="51"/>
      <c r="CE853" s="51"/>
      <c r="CF853" s="51"/>
      <c r="CG853" s="51"/>
      <c r="CH853" s="51"/>
      <c r="CI853" s="51"/>
      <c r="CJ853" s="51"/>
      <c r="CK853" s="51"/>
      <c r="CL853" s="51"/>
      <c r="CM853" s="51"/>
      <c r="CN853" s="51"/>
      <c r="CO853" s="51"/>
      <c r="CP853" s="51"/>
      <c r="CQ853" s="51"/>
      <c r="CR853" s="51"/>
      <c r="CS853" s="51"/>
      <c r="CT853" s="51"/>
      <c r="CU853" s="51"/>
      <c r="CV853" s="51"/>
      <c r="CW853" s="51"/>
      <c r="CX853" s="51"/>
      <c r="CY853" s="51"/>
      <c r="CZ853" s="51"/>
      <c r="DA853" s="51"/>
      <c r="DB853" s="51"/>
      <c r="DC853" s="51"/>
      <c r="DD853" s="51"/>
    </row>
    <row r="854">
      <c r="A854" s="48"/>
      <c r="B854" s="48"/>
      <c r="C854" s="48"/>
      <c r="D854" s="48"/>
      <c r="E854" s="48"/>
      <c r="F854" s="51"/>
      <c r="G854" s="51"/>
      <c r="H854" s="54"/>
      <c r="I854" s="54"/>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c r="AJ854" s="51"/>
      <c r="AK854" s="51"/>
      <c r="AL854" s="51"/>
      <c r="AM854" s="51"/>
      <c r="AN854" s="51"/>
      <c r="AO854" s="51"/>
      <c r="AP854" s="51"/>
      <c r="AQ854" s="51"/>
      <c r="AR854" s="51"/>
      <c r="AS854" s="51"/>
      <c r="AT854" s="51"/>
      <c r="AU854" s="51"/>
      <c r="AV854" s="51"/>
      <c r="AW854" s="51"/>
      <c r="AX854" s="51"/>
      <c r="AY854" s="51"/>
      <c r="AZ854" s="51"/>
      <c r="BA854" s="51"/>
      <c r="BB854" s="51"/>
      <c r="BC854" s="51"/>
      <c r="BD854" s="51"/>
      <c r="BE854" s="51"/>
      <c r="BF854" s="51"/>
      <c r="BG854" s="51"/>
      <c r="BH854" s="51"/>
      <c r="BI854" s="51"/>
      <c r="BJ854" s="51"/>
      <c r="BK854" s="51"/>
      <c r="BL854" s="51"/>
      <c r="BM854" s="51"/>
      <c r="BN854" s="51"/>
      <c r="BO854" s="51"/>
      <c r="BP854" s="51"/>
      <c r="BQ854" s="51"/>
      <c r="BR854" s="51"/>
      <c r="BS854" s="51"/>
      <c r="BT854" s="51"/>
      <c r="BU854" s="51"/>
      <c r="BV854" s="51"/>
      <c r="BW854" s="51"/>
      <c r="BX854" s="51"/>
      <c r="BY854" s="51"/>
      <c r="BZ854" s="51"/>
      <c r="CA854" s="51"/>
      <c r="CB854" s="51"/>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row>
    <row r="855">
      <c r="A855" s="48"/>
      <c r="B855" s="48"/>
      <c r="C855" s="48"/>
      <c r="D855" s="48"/>
      <c r="E855" s="48"/>
      <c r="F855" s="51"/>
      <c r="G855" s="51"/>
      <c r="H855" s="54"/>
      <c r="I855" s="54"/>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c r="AJ855" s="51"/>
      <c r="AK855" s="51"/>
      <c r="AL855" s="51"/>
      <c r="AM855" s="51"/>
      <c r="AN855" s="51"/>
      <c r="AO855" s="51"/>
      <c r="AP855" s="51"/>
      <c r="AQ855" s="51"/>
      <c r="AR855" s="51"/>
      <c r="AS855" s="51"/>
      <c r="AT855" s="51"/>
      <c r="AU855" s="51"/>
      <c r="AV855" s="51"/>
      <c r="AW855" s="51"/>
      <c r="AX855" s="51"/>
      <c r="AY855" s="51"/>
      <c r="AZ855" s="51"/>
      <c r="BA855" s="51"/>
      <c r="BB855" s="51"/>
      <c r="BC855" s="51"/>
      <c r="BD855" s="51"/>
      <c r="BE855" s="51"/>
      <c r="BF855" s="51"/>
      <c r="BG855" s="51"/>
      <c r="BH855" s="51"/>
      <c r="BI855" s="51"/>
      <c r="BJ855" s="51"/>
      <c r="BK855" s="51"/>
      <c r="BL855" s="51"/>
      <c r="BM855" s="51"/>
      <c r="BN855" s="51"/>
      <c r="BO855" s="51"/>
      <c r="BP855" s="51"/>
      <c r="BQ855" s="51"/>
      <c r="BR855" s="51"/>
      <c r="BS855" s="51"/>
      <c r="BT855" s="51"/>
      <c r="BU855" s="51"/>
      <c r="BV855" s="51"/>
      <c r="BW855" s="51"/>
      <c r="BX855" s="51"/>
      <c r="BY855" s="51"/>
      <c r="BZ855" s="51"/>
      <c r="CA855" s="51"/>
      <c r="CB855" s="51"/>
      <c r="CC855" s="51"/>
      <c r="CD855" s="51"/>
      <c r="CE855" s="51"/>
      <c r="CF855" s="51"/>
      <c r="CG855" s="51"/>
      <c r="CH855" s="51"/>
      <c r="CI855" s="51"/>
      <c r="CJ855" s="51"/>
      <c r="CK855" s="51"/>
      <c r="CL855" s="51"/>
      <c r="CM855" s="51"/>
      <c r="CN855" s="51"/>
      <c r="CO855" s="51"/>
      <c r="CP855" s="51"/>
      <c r="CQ855" s="51"/>
      <c r="CR855" s="51"/>
      <c r="CS855" s="51"/>
      <c r="CT855" s="51"/>
      <c r="CU855" s="51"/>
      <c r="CV855" s="51"/>
      <c r="CW855" s="51"/>
      <c r="CX855" s="51"/>
      <c r="CY855" s="51"/>
      <c r="CZ855" s="51"/>
      <c r="DA855" s="51"/>
      <c r="DB855" s="51"/>
      <c r="DC855" s="51"/>
      <c r="DD855" s="51"/>
    </row>
    <row r="856">
      <c r="A856" s="48"/>
      <c r="B856" s="48"/>
      <c r="C856" s="48"/>
      <c r="D856" s="48"/>
      <c r="E856" s="48"/>
      <c r="F856" s="51"/>
      <c r="G856" s="51"/>
      <c r="H856" s="54"/>
      <c r="I856" s="54"/>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c r="AJ856" s="51"/>
      <c r="AK856" s="51"/>
      <c r="AL856" s="51"/>
      <c r="AM856" s="51"/>
      <c r="AN856" s="51"/>
      <c r="AO856" s="51"/>
      <c r="AP856" s="51"/>
      <c r="AQ856" s="51"/>
      <c r="AR856" s="51"/>
      <c r="AS856" s="51"/>
      <c r="AT856" s="51"/>
      <c r="AU856" s="51"/>
      <c r="AV856" s="51"/>
      <c r="AW856" s="51"/>
      <c r="AX856" s="51"/>
      <c r="AY856" s="51"/>
      <c r="AZ856" s="51"/>
      <c r="BA856" s="51"/>
      <c r="BB856" s="51"/>
      <c r="BC856" s="51"/>
      <c r="BD856" s="51"/>
      <c r="BE856" s="51"/>
      <c r="BF856" s="51"/>
      <c r="BG856" s="51"/>
      <c r="BH856" s="51"/>
      <c r="BI856" s="51"/>
      <c r="BJ856" s="51"/>
      <c r="BK856" s="51"/>
      <c r="BL856" s="51"/>
      <c r="BM856" s="51"/>
      <c r="BN856" s="51"/>
      <c r="BO856" s="51"/>
      <c r="BP856" s="51"/>
      <c r="BQ856" s="51"/>
      <c r="BR856" s="51"/>
      <c r="BS856" s="51"/>
      <c r="BT856" s="51"/>
      <c r="BU856" s="51"/>
      <c r="BV856" s="51"/>
      <c r="BW856" s="51"/>
      <c r="BX856" s="51"/>
      <c r="BY856" s="51"/>
      <c r="BZ856" s="51"/>
      <c r="CA856" s="51"/>
      <c r="CB856" s="51"/>
      <c r="CC856" s="51"/>
      <c r="CD856" s="51"/>
      <c r="CE856" s="51"/>
      <c r="CF856" s="51"/>
      <c r="CG856" s="51"/>
      <c r="CH856" s="51"/>
      <c r="CI856" s="51"/>
      <c r="CJ856" s="51"/>
      <c r="CK856" s="51"/>
      <c r="CL856" s="51"/>
      <c r="CM856" s="51"/>
      <c r="CN856" s="51"/>
      <c r="CO856" s="51"/>
      <c r="CP856" s="51"/>
      <c r="CQ856" s="51"/>
      <c r="CR856" s="51"/>
      <c r="CS856" s="51"/>
      <c r="CT856" s="51"/>
      <c r="CU856" s="51"/>
      <c r="CV856" s="51"/>
      <c r="CW856" s="51"/>
      <c r="CX856" s="51"/>
      <c r="CY856" s="51"/>
      <c r="CZ856" s="51"/>
      <c r="DA856" s="51"/>
      <c r="DB856" s="51"/>
      <c r="DC856" s="51"/>
      <c r="DD856" s="51"/>
    </row>
    <row r="857">
      <c r="A857" s="48"/>
      <c r="B857" s="48"/>
      <c r="C857" s="48"/>
      <c r="D857" s="48"/>
      <c r="E857" s="48"/>
      <c r="F857" s="51"/>
      <c r="G857" s="51"/>
      <c r="H857" s="54"/>
      <c r="I857" s="54"/>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c r="AJ857" s="51"/>
      <c r="AK857" s="51"/>
      <c r="AL857" s="51"/>
      <c r="AM857" s="51"/>
      <c r="AN857" s="51"/>
      <c r="AO857" s="51"/>
      <c r="AP857" s="51"/>
      <c r="AQ857" s="51"/>
      <c r="AR857" s="51"/>
      <c r="AS857" s="51"/>
      <c r="AT857" s="51"/>
      <c r="AU857" s="51"/>
      <c r="AV857" s="51"/>
      <c r="AW857" s="51"/>
      <c r="AX857" s="51"/>
      <c r="AY857" s="51"/>
      <c r="AZ857" s="51"/>
      <c r="BA857" s="51"/>
      <c r="BB857" s="51"/>
      <c r="BC857" s="51"/>
      <c r="BD857" s="51"/>
      <c r="BE857" s="51"/>
      <c r="BF857" s="51"/>
      <c r="BG857" s="51"/>
      <c r="BH857" s="51"/>
      <c r="BI857" s="51"/>
      <c r="BJ857" s="51"/>
      <c r="BK857" s="51"/>
      <c r="BL857" s="51"/>
      <c r="BM857" s="51"/>
      <c r="BN857" s="51"/>
      <c r="BO857" s="51"/>
      <c r="BP857" s="51"/>
      <c r="BQ857" s="51"/>
      <c r="BR857" s="51"/>
      <c r="BS857" s="51"/>
      <c r="BT857" s="51"/>
      <c r="BU857" s="51"/>
      <c r="BV857" s="51"/>
      <c r="BW857" s="51"/>
      <c r="BX857" s="51"/>
      <c r="BY857" s="51"/>
      <c r="BZ857" s="51"/>
      <c r="CA857" s="51"/>
      <c r="CB857" s="51"/>
      <c r="CC857" s="51"/>
      <c r="CD857" s="51"/>
      <c r="CE857" s="51"/>
      <c r="CF857" s="51"/>
      <c r="CG857" s="51"/>
      <c r="CH857" s="51"/>
      <c r="CI857" s="51"/>
      <c r="CJ857" s="51"/>
      <c r="CK857" s="51"/>
      <c r="CL857" s="51"/>
      <c r="CM857" s="51"/>
      <c r="CN857" s="51"/>
      <c r="CO857" s="51"/>
      <c r="CP857" s="51"/>
      <c r="CQ857" s="51"/>
      <c r="CR857" s="51"/>
      <c r="CS857" s="51"/>
      <c r="CT857" s="51"/>
      <c r="CU857" s="51"/>
      <c r="CV857" s="51"/>
      <c r="CW857" s="51"/>
      <c r="CX857" s="51"/>
      <c r="CY857" s="51"/>
      <c r="CZ857" s="51"/>
      <c r="DA857" s="51"/>
      <c r="DB857" s="51"/>
      <c r="DC857" s="51"/>
      <c r="DD857" s="51"/>
    </row>
    <row r="858">
      <c r="A858" s="48"/>
      <c r="B858" s="48"/>
      <c r="C858" s="48"/>
      <c r="D858" s="48"/>
      <c r="E858" s="48"/>
      <c r="F858" s="51"/>
      <c r="G858" s="51"/>
      <c r="H858" s="54"/>
      <c r="I858" s="54"/>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c r="AJ858" s="51"/>
      <c r="AK858" s="51"/>
      <c r="AL858" s="51"/>
      <c r="AM858" s="51"/>
      <c r="AN858" s="51"/>
      <c r="AO858" s="51"/>
      <c r="AP858" s="51"/>
      <c r="AQ858" s="51"/>
      <c r="AR858" s="51"/>
      <c r="AS858" s="51"/>
      <c r="AT858" s="51"/>
      <c r="AU858" s="51"/>
      <c r="AV858" s="51"/>
      <c r="AW858" s="51"/>
      <c r="AX858" s="51"/>
      <c r="AY858" s="51"/>
      <c r="AZ858" s="51"/>
      <c r="BA858" s="51"/>
      <c r="BB858" s="51"/>
      <c r="BC858" s="51"/>
      <c r="BD858" s="51"/>
      <c r="BE858" s="51"/>
      <c r="BF858" s="51"/>
      <c r="BG858" s="51"/>
      <c r="BH858" s="51"/>
      <c r="BI858" s="51"/>
      <c r="BJ858" s="51"/>
      <c r="BK858" s="51"/>
      <c r="BL858" s="51"/>
      <c r="BM858" s="51"/>
      <c r="BN858" s="51"/>
      <c r="BO858" s="51"/>
      <c r="BP858" s="51"/>
      <c r="BQ858" s="51"/>
      <c r="BR858" s="51"/>
      <c r="BS858" s="51"/>
      <c r="BT858" s="51"/>
      <c r="BU858" s="51"/>
      <c r="BV858" s="51"/>
      <c r="BW858" s="51"/>
      <c r="BX858" s="51"/>
      <c r="BY858" s="51"/>
      <c r="BZ858" s="51"/>
      <c r="CA858" s="51"/>
      <c r="CB858" s="51"/>
      <c r="CC858" s="51"/>
      <c r="CD858" s="51"/>
      <c r="CE858" s="51"/>
      <c r="CF858" s="51"/>
      <c r="CG858" s="51"/>
      <c r="CH858" s="51"/>
      <c r="CI858" s="51"/>
      <c r="CJ858" s="51"/>
      <c r="CK858" s="51"/>
      <c r="CL858" s="51"/>
      <c r="CM858" s="51"/>
      <c r="CN858" s="51"/>
      <c r="CO858" s="51"/>
      <c r="CP858" s="51"/>
      <c r="CQ858" s="51"/>
      <c r="CR858" s="51"/>
      <c r="CS858" s="51"/>
      <c r="CT858" s="51"/>
      <c r="CU858" s="51"/>
      <c r="CV858" s="51"/>
      <c r="CW858" s="51"/>
      <c r="CX858" s="51"/>
      <c r="CY858" s="51"/>
      <c r="CZ858" s="51"/>
      <c r="DA858" s="51"/>
      <c r="DB858" s="51"/>
      <c r="DC858" s="51"/>
      <c r="DD858" s="51"/>
    </row>
    <row r="859">
      <c r="A859" s="48"/>
      <c r="B859" s="48"/>
      <c r="C859" s="48"/>
      <c r="D859" s="48"/>
      <c r="E859" s="48"/>
      <c r="F859" s="51"/>
      <c r="G859" s="51"/>
      <c r="H859" s="54"/>
      <c r="I859" s="54"/>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c r="AJ859" s="51"/>
      <c r="AK859" s="51"/>
      <c r="AL859" s="51"/>
      <c r="AM859" s="51"/>
      <c r="AN859" s="51"/>
      <c r="AO859" s="51"/>
      <c r="AP859" s="51"/>
      <c r="AQ859" s="51"/>
      <c r="AR859" s="51"/>
      <c r="AS859" s="51"/>
      <c r="AT859" s="51"/>
      <c r="AU859" s="51"/>
      <c r="AV859" s="51"/>
      <c r="AW859" s="51"/>
      <c r="AX859" s="51"/>
      <c r="AY859" s="51"/>
      <c r="AZ859" s="51"/>
      <c r="BA859" s="51"/>
      <c r="BB859" s="51"/>
      <c r="BC859" s="51"/>
      <c r="BD859" s="51"/>
      <c r="BE859" s="51"/>
      <c r="BF859" s="51"/>
      <c r="BG859" s="51"/>
      <c r="BH859" s="51"/>
      <c r="BI859" s="51"/>
      <c r="BJ859" s="51"/>
      <c r="BK859" s="51"/>
      <c r="BL859" s="51"/>
      <c r="BM859" s="51"/>
      <c r="BN859" s="51"/>
      <c r="BO859" s="51"/>
      <c r="BP859" s="51"/>
      <c r="BQ859" s="51"/>
      <c r="BR859" s="51"/>
      <c r="BS859" s="51"/>
      <c r="BT859" s="51"/>
      <c r="BU859" s="51"/>
      <c r="BV859" s="51"/>
      <c r="BW859" s="51"/>
      <c r="BX859" s="51"/>
      <c r="BY859" s="51"/>
      <c r="BZ859" s="51"/>
      <c r="CA859" s="51"/>
      <c r="CB859" s="51"/>
      <c r="CC859" s="51"/>
      <c r="CD859" s="51"/>
      <c r="CE859" s="51"/>
      <c r="CF859" s="51"/>
      <c r="CG859" s="51"/>
      <c r="CH859" s="51"/>
      <c r="CI859" s="51"/>
      <c r="CJ859" s="51"/>
      <c r="CK859" s="51"/>
      <c r="CL859" s="51"/>
      <c r="CM859" s="51"/>
      <c r="CN859" s="51"/>
      <c r="CO859" s="51"/>
      <c r="CP859" s="51"/>
      <c r="CQ859" s="51"/>
      <c r="CR859" s="51"/>
      <c r="CS859" s="51"/>
      <c r="CT859" s="51"/>
      <c r="CU859" s="51"/>
      <c r="CV859" s="51"/>
      <c r="CW859" s="51"/>
      <c r="CX859" s="51"/>
      <c r="CY859" s="51"/>
      <c r="CZ859" s="51"/>
      <c r="DA859" s="51"/>
      <c r="DB859" s="51"/>
      <c r="DC859" s="51"/>
      <c r="DD859" s="51"/>
    </row>
    <row r="860">
      <c r="A860" s="48"/>
      <c r="B860" s="48"/>
      <c r="C860" s="48"/>
      <c r="D860" s="48"/>
      <c r="E860" s="48"/>
      <c r="F860" s="51"/>
      <c r="G860" s="51"/>
      <c r="H860" s="54"/>
      <c r="I860" s="54"/>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c r="AJ860" s="51"/>
      <c r="AK860" s="51"/>
      <c r="AL860" s="51"/>
      <c r="AM860" s="51"/>
      <c r="AN860" s="51"/>
      <c r="AO860" s="51"/>
      <c r="AP860" s="51"/>
      <c r="AQ860" s="51"/>
      <c r="AR860" s="51"/>
      <c r="AS860" s="51"/>
      <c r="AT860" s="51"/>
      <c r="AU860" s="51"/>
      <c r="AV860" s="51"/>
      <c r="AW860" s="51"/>
      <c r="AX860" s="51"/>
      <c r="AY860" s="51"/>
      <c r="AZ860" s="51"/>
      <c r="BA860" s="51"/>
      <c r="BB860" s="51"/>
      <c r="BC860" s="51"/>
      <c r="BD860" s="51"/>
      <c r="BE860" s="51"/>
      <c r="BF860" s="51"/>
      <c r="BG860" s="51"/>
      <c r="BH860" s="51"/>
      <c r="BI860" s="51"/>
      <c r="BJ860" s="51"/>
      <c r="BK860" s="51"/>
      <c r="BL860" s="51"/>
      <c r="BM860" s="51"/>
      <c r="BN860" s="51"/>
      <c r="BO860" s="51"/>
      <c r="BP860" s="51"/>
      <c r="BQ860" s="51"/>
      <c r="BR860" s="51"/>
      <c r="BS860" s="51"/>
      <c r="BT860" s="51"/>
      <c r="BU860" s="51"/>
      <c r="BV860" s="51"/>
      <c r="BW860" s="51"/>
      <c r="BX860" s="51"/>
      <c r="BY860" s="51"/>
      <c r="BZ860" s="51"/>
      <c r="CA860" s="51"/>
      <c r="CB860" s="51"/>
      <c r="CC860" s="51"/>
      <c r="CD860" s="51"/>
      <c r="CE860" s="51"/>
      <c r="CF860" s="51"/>
      <c r="CG860" s="51"/>
      <c r="CH860" s="51"/>
      <c r="CI860" s="51"/>
      <c r="CJ860" s="51"/>
      <c r="CK860" s="51"/>
      <c r="CL860" s="51"/>
      <c r="CM860" s="51"/>
      <c r="CN860" s="51"/>
      <c r="CO860" s="51"/>
      <c r="CP860" s="51"/>
      <c r="CQ860" s="51"/>
      <c r="CR860" s="51"/>
      <c r="CS860" s="51"/>
      <c r="CT860" s="51"/>
      <c r="CU860" s="51"/>
      <c r="CV860" s="51"/>
      <c r="CW860" s="51"/>
      <c r="CX860" s="51"/>
      <c r="CY860" s="51"/>
      <c r="CZ860" s="51"/>
      <c r="DA860" s="51"/>
      <c r="DB860" s="51"/>
      <c r="DC860" s="51"/>
      <c r="DD860" s="51"/>
    </row>
    <row r="861">
      <c r="A861" s="48"/>
      <c r="B861" s="48"/>
      <c r="C861" s="48"/>
      <c r="D861" s="48"/>
      <c r="E861" s="48"/>
      <c r="F861" s="51"/>
      <c r="G861" s="51"/>
      <c r="H861" s="54"/>
      <c r="I861" s="54"/>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51"/>
      <c r="AG861" s="51"/>
      <c r="AH861" s="51"/>
      <c r="AI861" s="51"/>
      <c r="AJ861" s="51"/>
      <c r="AK861" s="51"/>
      <c r="AL861" s="51"/>
      <c r="AM861" s="51"/>
      <c r="AN861" s="51"/>
      <c r="AO861" s="51"/>
      <c r="AP861" s="51"/>
      <c r="AQ861" s="51"/>
      <c r="AR861" s="51"/>
      <c r="AS861" s="51"/>
      <c r="AT861" s="51"/>
      <c r="AU861" s="51"/>
      <c r="AV861" s="51"/>
      <c r="AW861" s="51"/>
      <c r="AX861" s="51"/>
      <c r="AY861" s="51"/>
      <c r="AZ861" s="51"/>
      <c r="BA861" s="51"/>
      <c r="BB861" s="51"/>
      <c r="BC861" s="51"/>
      <c r="BD861" s="51"/>
      <c r="BE861" s="51"/>
      <c r="BF861" s="51"/>
      <c r="BG861" s="51"/>
      <c r="BH861" s="51"/>
      <c r="BI861" s="51"/>
      <c r="BJ861" s="51"/>
      <c r="BK861" s="51"/>
      <c r="BL861" s="51"/>
      <c r="BM861" s="51"/>
      <c r="BN861" s="51"/>
      <c r="BO861" s="51"/>
      <c r="BP861" s="51"/>
      <c r="BQ861" s="51"/>
      <c r="BR861" s="51"/>
      <c r="BS861" s="51"/>
      <c r="BT861" s="51"/>
      <c r="BU861" s="51"/>
      <c r="BV861" s="51"/>
      <c r="BW861" s="51"/>
      <c r="BX861" s="51"/>
      <c r="BY861" s="51"/>
      <c r="BZ861" s="51"/>
      <c r="CA861" s="51"/>
      <c r="CB861" s="51"/>
      <c r="CC861" s="51"/>
      <c r="CD861" s="51"/>
      <c r="CE861" s="51"/>
      <c r="CF861" s="51"/>
      <c r="CG861" s="51"/>
      <c r="CH861" s="51"/>
      <c r="CI861" s="51"/>
      <c r="CJ861" s="51"/>
      <c r="CK861" s="51"/>
      <c r="CL861" s="51"/>
      <c r="CM861" s="51"/>
      <c r="CN861" s="51"/>
      <c r="CO861" s="51"/>
      <c r="CP861" s="51"/>
      <c r="CQ861" s="51"/>
      <c r="CR861" s="51"/>
      <c r="CS861" s="51"/>
      <c r="CT861" s="51"/>
      <c r="CU861" s="51"/>
      <c r="CV861" s="51"/>
      <c r="CW861" s="51"/>
      <c r="CX861" s="51"/>
      <c r="CY861" s="51"/>
      <c r="CZ861" s="51"/>
      <c r="DA861" s="51"/>
      <c r="DB861" s="51"/>
      <c r="DC861" s="51"/>
      <c r="DD861" s="51"/>
    </row>
    <row r="862">
      <c r="A862" s="48"/>
      <c r="B862" s="48"/>
      <c r="C862" s="48"/>
      <c r="D862" s="48"/>
      <c r="E862" s="48"/>
      <c r="F862" s="51"/>
      <c r="G862" s="51"/>
      <c r="H862" s="54"/>
      <c r="I862" s="54"/>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c r="AJ862" s="51"/>
      <c r="AK862" s="51"/>
      <c r="AL862" s="51"/>
      <c r="AM862" s="51"/>
      <c r="AN862" s="51"/>
      <c r="AO862" s="51"/>
      <c r="AP862" s="51"/>
      <c r="AQ862" s="51"/>
      <c r="AR862" s="51"/>
      <c r="AS862" s="51"/>
      <c r="AT862" s="51"/>
      <c r="AU862" s="51"/>
      <c r="AV862" s="51"/>
      <c r="AW862" s="51"/>
      <c r="AX862" s="51"/>
      <c r="AY862" s="51"/>
      <c r="AZ862" s="51"/>
      <c r="BA862" s="51"/>
      <c r="BB862" s="51"/>
      <c r="BC862" s="51"/>
      <c r="BD862" s="51"/>
      <c r="BE862" s="51"/>
      <c r="BF862" s="51"/>
      <c r="BG862" s="51"/>
      <c r="BH862" s="51"/>
      <c r="BI862" s="51"/>
      <c r="BJ862" s="51"/>
      <c r="BK862" s="51"/>
      <c r="BL862" s="51"/>
      <c r="BM862" s="51"/>
      <c r="BN862" s="51"/>
      <c r="BO862" s="51"/>
      <c r="BP862" s="51"/>
      <c r="BQ862" s="51"/>
      <c r="BR862" s="51"/>
      <c r="BS862" s="51"/>
      <c r="BT862" s="51"/>
      <c r="BU862" s="51"/>
      <c r="BV862" s="51"/>
      <c r="BW862" s="51"/>
      <c r="BX862" s="51"/>
      <c r="BY862" s="51"/>
      <c r="BZ862" s="51"/>
      <c r="CA862" s="51"/>
      <c r="CB862" s="51"/>
      <c r="CC862" s="51"/>
      <c r="CD862" s="51"/>
      <c r="CE862" s="51"/>
      <c r="CF862" s="51"/>
      <c r="CG862" s="51"/>
      <c r="CH862" s="51"/>
      <c r="CI862" s="51"/>
      <c r="CJ862" s="51"/>
      <c r="CK862" s="51"/>
      <c r="CL862" s="51"/>
      <c r="CM862" s="51"/>
      <c r="CN862" s="51"/>
      <c r="CO862" s="51"/>
      <c r="CP862" s="51"/>
      <c r="CQ862" s="51"/>
      <c r="CR862" s="51"/>
      <c r="CS862" s="51"/>
      <c r="CT862" s="51"/>
      <c r="CU862" s="51"/>
      <c r="CV862" s="51"/>
      <c r="CW862" s="51"/>
      <c r="CX862" s="51"/>
      <c r="CY862" s="51"/>
      <c r="CZ862" s="51"/>
      <c r="DA862" s="51"/>
      <c r="DB862" s="51"/>
      <c r="DC862" s="51"/>
      <c r="DD862" s="51"/>
    </row>
    <row r="863">
      <c r="A863" s="48"/>
      <c r="B863" s="48"/>
      <c r="C863" s="48"/>
      <c r="D863" s="48"/>
      <c r="E863" s="48"/>
      <c r="F863" s="51"/>
      <c r="G863" s="51"/>
      <c r="H863" s="54"/>
      <c r="I863" s="54"/>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c r="AJ863" s="51"/>
      <c r="AK863" s="51"/>
      <c r="AL863" s="51"/>
      <c r="AM863" s="51"/>
      <c r="AN863" s="51"/>
      <c r="AO863" s="51"/>
      <c r="AP863" s="51"/>
      <c r="AQ863" s="51"/>
      <c r="AR863" s="51"/>
      <c r="AS863" s="51"/>
      <c r="AT863" s="51"/>
      <c r="AU863" s="51"/>
      <c r="AV863" s="51"/>
      <c r="AW863" s="51"/>
      <c r="AX863" s="51"/>
      <c r="AY863" s="51"/>
      <c r="AZ863" s="51"/>
      <c r="BA863" s="51"/>
      <c r="BB863" s="51"/>
      <c r="BC863" s="51"/>
      <c r="BD863" s="51"/>
      <c r="BE863" s="51"/>
      <c r="BF863" s="51"/>
      <c r="BG863" s="51"/>
      <c r="BH863" s="51"/>
      <c r="BI863" s="51"/>
      <c r="BJ863" s="51"/>
      <c r="BK863" s="51"/>
      <c r="BL863" s="51"/>
      <c r="BM863" s="51"/>
      <c r="BN863" s="51"/>
      <c r="BO863" s="51"/>
      <c r="BP863" s="51"/>
      <c r="BQ863" s="51"/>
      <c r="BR863" s="51"/>
      <c r="BS863" s="51"/>
      <c r="BT863" s="51"/>
      <c r="BU863" s="51"/>
      <c r="BV863" s="51"/>
      <c r="BW863" s="51"/>
      <c r="BX863" s="51"/>
      <c r="BY863" s="51"/>
      <c r="BZ863" s="51"/>
      <c r="CA863" s="51"/>
      <c r="CB863" s="51"/>
      <c r="CC863" s="51"/>
      <c r="CD863" s="51"/>
      <c r="CE863" s="51"/>
      <c r="CF863" s="51"/>
      <c r="CG863" s="51"/>
      <c r="CH863" s="51"/>
      <c r="CI863" s="51"/>
      <c r="CJ863" s="51"/>
      <c r="CK863" s="51"/>
      <c r="CL863" s="51"/>
      <c r="CM863" s="51"/>
      <c r="CN863" s="51"/>
      <c r="CO863" s="51"/>
      <c r="CP863" s="51"/>
      <c r="CQ863" s="51"/>
      <c r="CR863" s="51"/>
      <c r="CS863" s="51"/>
      <c r="CT863" s="51"/>
      <c r="CU863" s="51"/>
      <c r="CV863" s="51"/>
      <c r="CW863" s="51"/>
      <c r="CX863" s="51"/>
      <c r="CY863" s="51"/>
      <c r="CZ863" s="51"/>
      <c r="DA863" s="51"/>
      <c r="DB863" s="51"/>
      <c r="DC863" s="51"/>
      <c r="DD863" s="51"/>
    </row>
    <row r="864">
      <c r="A864" s="48"/>
      <c r="B864" s="48"/>
      <c r="C864" s="48"/>
      <c r="D864" s="48"/>
      <c r="E864" s="48"/>
      <c r="F864" s="51"/>
      <c r="G864" s="51"/>
      <c r="H864" s="54"/>
      <c r="I864" s="54"/>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c r="AJ864" s="51"/>
      <c r="AK864" s="51"/>
      <c r="AL864" s="51"/>
      <c r="AM864" s="51"/>
      <c r="AN864" s="51"/>
      <c r="AO864" s="51"/>
      <c r="AP864" s="51"/>
      <c r="AQ864" s="51"/>
      <c r="AR864" s="51"/>
      <c r="AS864" s="51"/>
      <c r="AT864" s="51"/>
      <c r="AU864" s="51"/>
      <c r="AV864" s="51"/>
      <c r="AW864" s="51"/>
      <c r="AX864" s="51"/>
      <c r="AY864" s="51"/>
      <c r="AZ864" s="51"/>
      <c r="BA864" s="51"/>
      <c r="BB864" s="51"/>
      <c r="BC864" s="51"/>
      <c r="BD864" s="51"/>
      <c r="BE864" s="51"/>
      <c r="BF864" s="51"/>
      <c r="BG864" s="51"/>
      <c r="BH864" s="51"/>
      <c r="BI864" s="51"/>
      <c r="BJ864" s="51"/>
      <c r="BK864" s="51"/>
      <c r="BL864" s="51"/>
      <c r="BM864" s="51"/>
      <c r="BN864" s="51"/>
      <c r="BO864" s="51"/>
      <c r="BP864" s="51"/>
      <c r="BQ864" s="51"/>
      <c r="BR864" s="51"/>
      <c r="BS864" s="51"/>
      <c r="BT864" s="51"/>
      <c r="BU864" s="51"/>
      <c r="BV864" s="51"/>
      <c r="BW864" s="51"/>
      <c r="BX864" s="51"/>
      <c r="BY864" s="51"/>
      <c r="BZ864" s="51"/>
      <c r="CA864" s="51"/>
      <c r="CB864" s="51"/>
      <c r="CC864" s="51"/>
      <c r="CD864" s="51"/>
      <c r="CE864" s="51"/>
      <c r="CF864" s="51"/>
      <c r="CG864" s="51"/>
      <c r="CH864" s="51"/>
      <c r="CI864" s="51"/>
      <c r="CJ864" s="51"/>
      <c r="CK864" s="51"/>
      <c r="CL864" s="51"/>
      <c r="CM864" s="51"/>
      <c r="CN864" s="51"/>
      <c r="CO864" s="51"/>
      <c r="CP864" s="51"/>
      <c r="CQ864" s="51"/>
      <c r="CR864" s="51"/>
      <c r="CS864" s="51"/>
      <c r="CT864" s="51"/>
      <c r="CU864" s="51"/>
      <c r="CV864" s="51"/>
      <c r="CW864" s="51"/>
      <c r="CX864" s="51"/>
      <c r="CY864" s="51"/>
      <c r="CZ864" s="51"/>
      <c r="DA864" s="51"/>
      <c r="DB864" s="51"/>
      <c r="DC864" s="51"/>
      <c r="DD864" s="51"/>
    </row>
    <row r="865">
      <c r="A865" s="48"/>
      <c r="B865" s="48"/>
      <c r="C865" s="48"/>
      <c r="D865" s="48"/>
      <c r="E865" s="48"/>
      <c r="F865" s="51"/>
      <c r="G865" s="51"/>
      <c r="H865" s="54"/>
      <c r="I865" s="54"/>
      <c r="J865" s="51"/>
      <c r="K865" s="51"/>
      <c r="L865" s="51"/>
      <c r="M865" s="51"/>
      <c r="N865" s="51"/>
      <c r="O865" s="51"/>
      <c r="P865" s="51"/>
      <c r="Q865" s="51"/>
      <c r="R865" s="51"/>
      <c r="S865" s="51"/>
      <c r="T865" s="51"/>
      <c r="U865" s="51"/>
      <c r="V865" s="51"/>
      <c r="W865" s="51"/>
      <c r="X865" s="51"/>
      <c r="Y865" s="51"/>
      <c r="Z865" s="51"/>
      <c r="AA865" s="51"/>
      <c r="AB865" s="51"/>
      <c r="AC865" s="51"/>
      <c r="AD865" s="51"/>
      <c r="AE865" s="51"/>
      <c r="AF865" s="51"/>
      <c r="AG865" s="51"/>
      <c r="AH865" s="51"/>
      <c r="AI865" s="51"/>
      <c r="AJ865" s="51"/>
      <c r="AK865" s="51"/>
      <c r="AL865" s="51"/>
      <c r="AM865" s="51"/>
      <c r="AN865" s="51"/>
      <c r="AO865" s="51"/>
      <c r="AP865" s="51"/>
      <c r="AQ865" s="51"/>
      <c r="AR865" s="51"/>
      <c r="AS865" s="51"/>
      <c r="AT865" s="51"/>
      <c r="AU865" s="51"/>
      <c r="AV865" s="51"/>
      <c r="AW865" s="51"/>
      <c r="AX865" s="51"/>
      <c r="AY865" s="51"/>
      <c r="AZ865" s="51"/>
      <c r="BA865" s="51"/>
      <c r="BB865" s="51"/>
      <c r="BC865" s="51"/>
      <c r="BD865" s="51"/>
      <c r="BE865" s="51"/>
      <c r="BF865" s="51"/>
      <c r="BG865" s="51"/>
      <c r="BH865" s="51"/>
      <c r="BI865" s="51"/>
      <c r="BJ865" s="51"/>
      <c r="BK865" s="51"/>
      <c r="BL865" s="51"/>
      <c r="BM865" s="51"/>
      <c r="BN865" s="51"/>
      <c r="BO865" s="51"/>
      <c r="BP865" s="51"/>
      <c r="BQ865" s="51"/>
      <c r="BR865" s="51"/>
      <c r="BS865" s="51"/>
      <c r="BT865" s="51"/>
      <c r="BU865" s="51"/>
      <c r="BV865" s="51"/>
      <c r="BW865" s="51"/>
      <c r="BX865" s="51"/>
      <c r="BY865" s="51"/>
      <c r="BZ865" s="51"/>
      <c r="CA865" s="51"/>
      <c r="CB865" s="51"/>
      <c r="CC865" s="51"/>
      <c r="CD865" s="51"/>
      <c r="CE865" s="51"/>
      <c r="CF865" s="51"/>
      <c r="CG865" s="51"/>
      <c r="CH865" s="51"/>
      <c r="CI865" s="51"/>
      <c r="CJ865" s="51"/>
      <c r="CK865" s="51"/>
      <c r="CL865" s="51"/>
      <c r="CM865" s="51"/>
      <c r="CN865" s="51"/>
      <c r="CO865" s="51"/>
      <c r="CP865" s="51"/>
      <c r="CQ865" s="51"/>
      <c r="CR865" s="51"/>
      <c r="CS865" s="51"/>
      <c r="CT865" s="51"/>
      <c r="CU865" s="51"/>
      <c r="CV865" s="51"/>
      <c r="CW865" s="51"/>
      <c r="CX865" s="51"/>
      <c r="CY865" s="51"/>
      <c r="CZ865" s="51"/>
      <c r="DA865" s="51"/>
      <c r="DB865" s="51"/>
      <c r="DC865" s="51"/>
      <c r="DD865" s="51"/>
    </row>
    <row r="866">
      <c r="A866" s="48"/>
      <c r="B866" s="48"/>
      <c r="C866" s="48"/>
      <c r="D866" s="48"/>
      <c r="E866" s="48"/>
      <c r="F866" s="51"/>
      <c r="G866" s="51"/>
      <c r="H866" s="54"/>
      <c r="I866" s="54"/>
      <c r="J866" s="51"/>
      <c r="K866" s="51"/>
      <c r="L866" s="51"/>
      <c r="M866" s="51"/>
      <c r="N866" s="51"/>
      <c r="O866" s="51"/>
      <c r="P866" s="51"/>
      <c r="Q866" s="51"/>
      <c r="R866" s="51"/>
      <c r="S866" s="51"/>
      <c r="T866" s="51"/>
      <c r="U866" s="51"/>
      <c r="V866" s="51"/>
      <c r="W866" s="51"/>
      <c r="X866" s="51"/>
      <c r="Y866" s="51"/>
      <c r="Z866" s="51"/>
      <c r="AA866" s="51"/>
      <c r="AB866" s="51"/>
      <c r="AC866" s="51"/>
      <c r="AD866" s="51"/>
      <c r="AE866" s="51"/>
      <c r="AF866" s="51"/>
      <c r="AG866" s="51"/>
      <c r="AH866" s="51"/>
      <c r="AI866" s="51"/>
      <c r="AJ866" s="51"/>
      <c r="AK866" s="51"/>
      <c r="AL866" s="51"/>
      <c r="AM866" s="51"/>
      <c r="AN866" s="51"/>
      <c r="AO866" s="51"/>
      <c r="AP866" s="51"/>
      <c r="AQ866" s="51"/>
      <c r="AR866" s="51"/>
      <c r="AS866" s="51"/>
      <c r="AT866" s="51"/>
      <c r="AU866" s="51"/>
      <c r="AV866" s="51"/>
      <c r="AW866" s="51"/>
      <c r="AX866" s="51"/>
      <c r="AY866" s="51"/>
      <c r="AZ866" s="51"/>
      <c r="BA866" s="51"/>
      <c r="BB866" s="51"/>
      <c r="BC866" s="51"/>
      <c r="BD866" s="51"/>
      <c r="BE866" s="51"/>
      <c r="BF866" s="51"/>
      <c r="BG866" s="51"/>
      <c r="BH866" s="51"/>
      <c r="BI866" s="51"/>
      <c r="BJ866" s="51"/>
      <c r="BK866" s="51"/>
      <c r="BL866" s="51"/>
      <c r="BM866" s="51"/>
      <c r="BN866" s="51"/>
      <c r="BO866" s="51"/>
      <c r="BP866" s="51"/>
      <c r="BQ866" s="51"/>
      <c r="BR866" s="51"/>
      <c r="BS866" s="51"/>
      <c r="BT866" s="51"/>
      <c r="BU866" s="51"/>
      <c r="BV866" s="51"/>
      <c r="BW866" s="51"/>
      <c r="BX866" s="51"/>
      <c r="BY866" s="51"/>
      <c r="BZ866" s="51"/>
      <c r="CA866" s="51"/>
      <c r="CB866" s="51"/>
      <c r="CC866" s="51"/>
      <c r="CD866" s="51"/>
      <c r="CE866" s="51"/>
      <c r="CF866" s="51"/>
      <c r="CG866" s="51"/>
      <c r="CH866" s="51"/>
      <c r="CI866" s="51"/>
      <c r="CJ866" s="51"/>
      <c r="CK866" s="51"/>
      <c r="CL866" s="51"/>
      <c r="CM866" s="51"/>
      <c r="CN866" s="51"/>
      <c r="CO866" s="51"/>
      <c r="CP866" s="51"/>
      <c r="CQ866" s="51"/>
      <c r="CR866" s="51"/>
      <c r="CS866" s="51"/>
      <c r="CT866" s="51"/>
      <c r="CU866" s="51"/>
      <c r="CV866" s="51"/>
      <c r="CW866" s="51"/>
      <c r="CX866" s="51"/>
      <c r="CY866" s="51"/>
      <c r="CZ866" s="51"/>
      <c r="DA866" s="51"/>
      <c r="DB866" s="51"/>
      <c r="DC866" s="51"/>
      <c r="DD866" s="51"/>
    </row>
    <row r="867">
      <c r="A867" s="48"/>
      <c r="B867" s="48"/>
      <c r="C867" s="48"/>
      <c r="D867" s="48"/>
      <c r="E867" s="48"/>
      <c r="F867" s="51"/>
      <c r="G867" s="51"/>
      <c r="H867" s="54"/>
      <c r="I867" s="54"/>
      <c r="J867" s="51"/>
      <c r="K867" s="51"/>
      <c r="L867" s="51"/>
      <c r="M867" s="51"/>
      <c r="N867" s="51"/>
      <c r="O867" s="51"/>
      <c r="P867" s="51"/>
      <c r="Q867" s="51"/>
      <c r="R867" s="51"/>
      <c r="S867" s="51"/>
      <c r="T867" s="51"/>
      <c r="U867" s="51"/>
      <c r="V867" s="51"/>
      <c r="W867" s="51"/>
      <c r="X867" s="51"/>
      <c r="Y867" s="51"/>
      <c r="Z867" s="51"/>
      <c r="AA867" s="51"/>
      <c r="AB867" s="51"/>
      <c r="AC867" s="51"/>
      <c r="AD867" s="51"/>
      <c r="AE867" s="51"/>
      <c r="AF867" s="51"/>
      <c r="AG867" s="51"/>
      <c r="AH867" s="51"/>
      <c r="AI867" s="51"/>
      <c r="AJ867" s="51"/>
      <c r="AK867" s="51"/>
      <c r="AL867" s="51"/>
      <c r="AM867" s="51"/>
      <c r="AN867" s="51"/>
      <c r="AO867" s="51"/>
      <c r="AP867" s="51"/>
      <c r="AQ867" s="51"/>
      <c r="AR867" s="51"/>
      <c r="AS867" s="51"/>
      <c r="AT867" s="51"/>
      <c r="AU867" s="51"/>
      <c r="AV867" s="51"/>
      <c r="AW867" s="51"/>
      <c r="AX867" s="51"/>
      <c r="AY867" s="51"/>
      <c r="AZ867" s="51"/>
      <c r="BA867" s="51"/>
      <c r="BB867" s="51"/>
      <c r="BC867" s="51"/>
      <c r="BD867" s="51"/>
      <c r="BE867" s="51"/>
      <c r="BF867" s="51"/>
      <c r="BG867" s="51"/>
      <c r="BH867" s="51"/>
      <c r="BI867" s="51"/>
      <c r="BJ867" s="51"/>
      <c r="BK867" s="51"/>
      <c r="BL867" s="51"/>
      <c r="BM867" s="51"/>
      <c r="BN867" s="51"/>
      <c r="BO867" s="51"/>
      <c r="BP867" s="51"/>
      <c r="BQ867" s="51"/>
      <c r="BR867" s="51"/>
      <c r="BS867" s="51"/>
      <c r="BT867" s="51"/>
      <c r="BU867" s="51"/>
      <c r="BV867" s="51"/>
      <c r="BW867" s="51"/>
      <c r="BX867" s="51"/>
      <c r="BY867" s="51"/>
      <c r="BZ867" s="51"/>
      <c r="CA867" s="51"/>
      <c r="CB867" s="51"/>
      <c r="CC867" s="51"/>
      <c r="CD867" s="51"/>
      <c r="CE867" s="51"/>
      <c r="CF867" s="51"/>
      <c r="CG867" s="51"/>
      <c r="CH867" s="51"/>
      <c r="CI867" s="51"/>
      <c r="CJ867" s="51"/>
      <c r="CK867" s="51"/>
      <c r="CL867" s="51"/>
      <c r="CM867" s="51"/>
      <c r="CN867" s="51"/>
      <c r="CO867" s="51"/>
      <c r="CP867" s="51"/>
      <c r="CQ867" s="51"/>
      <c r="CR867" s="51"/>
      <c r="CS867" s="51"/>
      <c r="CT867" s="51"/>
      <c r="CU867" s="51"/>
      <c r="CV867" s="51"/>
      <c r="CW867" s="51"/>
      <c r="CX867" s="51"/>
      <c r="CY867" s="51"/>
      <c r="CZ867" s="51"/>
      <c r="DA867" s="51"/>
      <c r="DB867" s="51"/>
      <c r="DC867" s="51"/>
      <c r="DD867" s="51"/>
    </row>
    <row r="868">
      <c r="A868" s="48"/>
      <c r="B868" s="48"/>
      <c r="C868" s="48"/>
      <c r="D868" s="48"/>
      <c r="E868" s="48"/>
      <c r="F868" s="51"/>
      <c r="G868" s="51"/>
      <c r="H868" s="54"/>
      <c r="I868" s="54"/>
      <c r="J868" s="51"/>
      <c r="K868" s="51"/>
      <c r="L868" s="51"/>
      <c r="M868" s="51"/>
      <c r="N868" s="51"/>
      <c r="O868" s="51"/>
      <c r="P868" s="51"/>
      <c r="Q868" s="51"/>
      <c r="R868" s="51"/>
      <c r="S868" s="51"/>
      <c r="T868" s="51"/>
      <c r="U868" s="51"/>
      <c r="V868" s="51"/>
      <c r="W868" s="51"/>
      <c r="X868" s="51"/>
      <c r="Y868" s="51"/>
      <c r="Z868" s="51"/>
      <c r="AA868" s="51"/>
      <c r="AB868" s="51"/>
      <c r="AC868" s="51"/>
      <c r="AD868" s="51"/>
      <c r="AE868" s="51"/>
      <c r="AF868" s="51"/>
      <c r="AG868" s="51"/>
      <c r="AH868" s="51"/>
      <c r="AI868" s="51"/>
      <c r="AJ868" s="51"/>
      <c r="AK868" s="51"/>
      <c r="AL868" s="51"/>
      <c r="AM868" s="51"/>
      <c r="AN868" s="51"/>
      <c r="AO868" s="51"/>
      <c r="AP868" s="51"/>
      <c r="AQ868" s="51"/>
      <c r="AR868" s="51"/>
      <c r="AS868" s="51"/>
      <c r="AT868" s="51"/>
      <c r="AU868" s="51"/>
      <c r="AV868" s="51"/>
      <c r="AW868" s="51"/>
      <c r="AX868" s="51"/>
      <c r="AY868" s="51"/>
      <c r="AZ868" s="51"/>
      <c r="BA868" s="51"/>
      <c r="BB868" s="51"/>
      <c r="BC868" s="51"/>
      <c r="BD868" s="51"/>
      <c r="BE868" s="51"/>
      <c r="BF868" s="51"/>
      <c r="BG868" s="51"/>
      <c r="BH868" s="51"/>
      <c r="BI868" s="51"/>
      <c r="BJ868" s="51"/>
      <c r="BK868" s="51"/>
      <c r="BL868" s="51"/>
      <c r="BM868" s="51"/>
      <c r="BN868" s="51"/>
      <c r="BO868" s="51"/>
      <c r="BP868" s="51"/>
      <c r="BQ868" s="51"/>
      <c r="BR868" s="51"/>
      <c r="BS868" s="51"/>
      <c r="BT868" s="51"/>
      <c r="BU868" s="51"/>
      <c r="BV868" s="51"/>
      <c r="BW868" s="51"/>
      <c r="BX868" s="51"/>
      <c r="BY868" s="51"/>
      <c r="BZ868" s="51"/>
      <c r="CA868" s="51"/>
      <c r="CB868" s="51"/>
      <c r="CC868" s="51"/>
      <c r="CD868" s="51"/>
      <c r="CE868" s="51"/>
      <c r="CF868" s="51"/>
      <c r="CG868" s="51"/>
      <c r="CH868" s="51"/>
      <c r="CI868" s="51"/>
      <c r="CJ868" s="51"/>
      <c r="CK868" s="51"/>
      <c r="CL868" s="51"/>
      <c r="CM868" s="51"/>
      <c r="CN868" s="51"/>
      <c r="CO868" s="51"/>
      <c r="CP868" s="51"/>
      <c r="CQ868" s="51"/>
      <c r="CR868" s="51"/>
      <c r="CS868" s="51"/>
      <c r="CT868" s="51"/>
      <c r="CU868" s="51"/>
      <c r="CV868" s="51"/>
      <c r="CW868" s="51"/>
      <c r="CX868" s="51"/>
      <c r="CY868" s="51"/>
      <c r="CZ868" s="51"/>
      <c r="DA868" s="51"/>
      <c r="DB868" s="51"/>
      <c r="DC868" s="51"/>
      <c r="DD868" s="51"/>
    </row>
    <row r="869">
      <c r="A869" s="48"/>
      <c r="B869" s="48"/>
      <c r="C869" s="48"/>
      <c r="D869" s="48"/>
      <c r="E869" s="48"/>
      <c r="F869" s="51"/>
      <c r="G869" s="51"/>
      <c r="H869" s="54"/>
      <c r="I869" s="54"/>
      <c r="J869" s="51"/>
      <c r="K869" s="51"/>
      <c r="L869" s="51"/>
      <c r="M869" s="51"/>
      <c r="N869" s="51"/>
      <c r="O869" s="51"/>
      <c r="P869" s="51"/>
      <c r="Q869" s="51"/>
      <c r="R869" s="51"/>
      <c r="S869" s="51"/>
      <c r="T869" s="51"/>
      <c r="U869" s="51"/>
      <c r="V869" s="51"/>
      <c r="W869" s="51"/>
      <c r="X869" s="51"/>
      <c r="Y869" s="51"/>
      <c r="Z869" s="51"/>
      <c r="AA869" s="51"/>
      <c r="AB869" s="51"/>
      <c r="AC869" s="51"/>
      <c r="AD869" s="51"/>
      <c r="AE869" s="51"/>
      <c r="AF869" s="51"/>
      <c r="AG869" s="51"/>
      <c r="AH869" s="51"/>
      <c r="AI869" s="51"/>
      <c r="AJ869" s="51"/>
      <c r="AK869" s="51"/>
      <c r="AL869" s="51"/>
      <c r="AM869" s="51"/>
      <c r="AN869" s="51"/>
      <c r="AO869" s="51"/>
      <c r="AP869" s="51"/>
      <c r="AQ869" s="51"/>
      <c r="AR869" s="51"/>
      <c r="AS869" s="51"/>
      <c r="AT869" s="51"/>
      <c r="AU869" s="51"/>
      <c r="AV869" s="51"/>
      <c r="AW869" s="51"/>
      <c r="AX869" s="51"/>
      <c r="AY869" s="51"/>
      <c r="AZ869" s="51"/>
      <c r="BA869" s="51"/>
      <c r="BB869" s="51"/>
      <c r="BC869" s="51"/>
      <c r="BD869" s="51"/>
      <c r="BE869" s="51"/>
      <c r="BF869" s="51"/>
      <c r="BG869" s="51"/>
      <c r="BH869" s="51"/>
      <c r="BI869" s="51"/>
      <c r="BJ869" s="51"/>
      <c r="BK869" s="51"/>
      <c r="BL869" s="51"/>
      <c r="BM869" s="51"/>
      <c r="BN869" s="51"/>
      <c r="BO869" s="51"/>
      <c r="BP869" s="51"/>
      <c r="BQ869" s="51"/>
      <c r="BR869" s="51"/>
      <c r="BS869" s="51"/>
      <c r="BT869" s="51"/>
      <c r="BU869" s="51"/>
      <c r="BV869" s="51"/>
      <c r="BW869" s="51"/>
      <c r="BX869" s="51"/>
      <c r="BY869" s="51"/>
      <c r="BZ869" s="51"/>
      <c r="CA869" s="51"/>
      <c r="CB869" s="51"/>
      <c r="CC869" s="51"/>
      <c r="CD869" s="51"/>
      <c r="CE869" s="51"/>
      <c r="CF869" s="51"/>
      <c r="CG869" s="51"/>
      <c r="CH869" s="51"/>
      <c r="CI869" s="51"/>
      <c r="CJ869" s="51"/>
      <c r="CK869" s="51"/>
      <c r="CL869" s="51"/>
      <c r="CM869" s="51"/>
      <c r="CN869" s="51"/>
      <c r="CO869" s="51"/>
      <c r="CP869" s="51"/>
      <c r="CQ869" s="51"/>
      <c r="CR869" s="51"/>
      <c r="CS869" s="51"/>
      <c r="CT869" s="51"/>
      <c r="CU869" s="51"/>
      <c r="CV869" s="51"/>
      <c r="CW869" s="51"/>
      <c r="CX869" s="51"/>
      <c r="CY869" s="51"/>
      <c r="CZ869" s="51"/>
      <c r="DA869" s="51"/>
      <c r="DB869" s="51"/>
      <c r="DC869" s="51"/>
      <c r="DD869" s="51"/>
    </row>
    <row r="870">
      <c r="A870" s="48"/>
      <c r="B870" s="48"/>
      <c r="C870" s="48"/>
      <c r="D870" s="48"/>
      <c r="E870" s="48"/>
      <c r="F870" s="51"/>
      <c r="G870" s="51"/>
      <c r="H870" s="54"/>
      <c r="I870" s="54"/>
      <c r="J870" s="51"/>
      <c r="K870" s="51"/>
      <c r="L870" s="51"/>
      <c r="M870" s="51"/>
      <c r="N870" s="51"/>
      <c r="O870" s="51"/>
      <c r="P870" s="51"/>
      <c r="Q870" s="51"/>
      <c r="R870" s="51"/>
      <c r="S870" s="51"/>
      <c r="T870" s="51"/>
      <c r="U870" s="51"/>
      <c r="V870" s="51"/>
      <c r="W870" s="51"/>
      <c r="X870" s="51"/>
      <c r="Y870" s="51"/>
      <c r="Z870" s="51"/>
      <c r="AA870" s="51"/>
      <c r="AB870" s="51"/>
      <c r="AC870" s="51"/>
      <c r="AD870" s="51"/>
      <c r="AE870" s="51"/>
      <c r="AF870" s="51"/>
      <c r="AG870" s="51"/>
      <c r="AH870" s="51"/>
      <c r="AI870" s="51"/>
      <c r="AJ870" s="51"/>
      <c r="AK870" s="51"/>
      <c r="AL870" s="51"/>
      <c r="AM870" s="51"/>
      <c r="AN870" s="51"/>
      <c r="AO870" s="51"/>
      <c r="AP870" s="51"/>
      <c r="AQ870" s="51"/>
      <c r="AR870" s="51"/>
      <c r="AS870" s="51"/>
      <c r="AT870" s="51"/>
      <c r="AU870" s="51"/>
      <c r="AV870" s="51"/>
      <c r="AW870" s="51"/>
      <c r="AX870" s="51"/>
      <c r="AY870" s="51"/>
      <c r="AZ870" s="51"/>
      <c r="BA870" s="51"/>
      <c r="BB870" s="51"/>
      <c r="BC870" s="51"/>
      <c r="BD870" s="51"/>
      <c r="BE870" s="51"/>
      <c r="BF870" s="51"/>
      <c r="BG870" s="51"/>
      <c r="BH870" s="51"/>
      <c r="BI870" s="51"/>
      <c r="BJ870" s="51"/>
      <c r="BK870" s="51"/>
      <c r="BL870" s="51"/>
      <c r="BM870" s="51"/>
      <c r="BN870" s="51"/>
      <c r="BO870" s="51"/>
      <c r="BP870" s="51"/>
      <c r="BQ870" s="51"/>
      <c r="BR870" s="51"/>
      <c r="BS870" s="51"/>
      <c r="BT870" s="51"/>
      <c r="BU870" s="51"/>
      <c r="BV870" s="51"/>
      <c r="BW870" s="51"/>
      <c r="BX870" s="51"/>
      <c r="BY870" s="51"/>
      <c r="BZ870" s="51"/>
      <c r="CA870" s="51"/>
      <c r="CB870" s="51"/>
      <c r="CC870" s="51"/>
      <c r="CD870" s="51"/>
      <c r="CE870" s="51"/>
      <c r="CF870" s="51"/>
      <c r="CG870" s="51"/>
      <c r="CH870" s="51"/>
      <c r="CI870" s="51"/>
      <c r="CJ870" s="51"/>
      <c r="CK870" s="51"/>
      <c r="CL870" s="51"/>
      <c r="CM870" s="51"/>
      <c r="CN870" s="51"/>
      <c r="CO870" s="51"/>
      <c r="CP870" s="51"/>
      <c r="CQ870" s="51"/>
      <c r="CR870" s="51"/>
      <c r="CS870" s="51"/>
      <c r="CT870" s="51"/>
      <c r="CU870" s="51"/>
      <c r="CV870" s="51"/>
      <c r="CW870" s="51"/>
      <c r="CX870" s="51"/>
      <c r="CY870" s="51"/>
      <c r="CZ870" s="51"/>
      <c r="DA870" s="51"/>
      <c r="DB870" s="51"/>
      <c r="DC870" s="51"/>
      <c r="DD870" s="51"/>
    </row>
    <row r="871">
      <c r="A871" s="48"/>
      <c r="B871" s="48"/>
      <c r="C871" s="48"/>
      <c r="D871" s="48"/>
      <c r="E871" s="48"/>
      <c r="F871" s="51"/>
      <c r="G871" s="51"/>
      <c r="H871" s="54"/>
      <c r="I871" s="54"/>
      <c r="J871" s="51"/>
      <c r="K871" s="51"/>
      <c r="L871" s="51"/>
      <c r="M871" s="51"/>
      <c r="N871" s="51"/>
      <c r="O871" s="51"/>
      <c r="P871" s="51"/>
      <c r="Q871" s="51"/>
      <c r="R871" s="51"/>
      <c r="S871" s="51"/>
      <c r="T871" s="51"/>
      <c r="U871" s="51"/>
      <c r="V871" s="51"/>
      <c r="W871" s="51"/>
      <c r="X871" s="51"/>
      <c r="Y871" s="51"/>
      <c r="Z871" s="51"/>
      <c r="AA871" s="51"/>
      <c r="AB871" s="51"/>
      <c r="AC871" s="51"/>
      <c r="AD871" s="51"/>
      <c r="AE871" s="51"/>
      <c r="AF871" s="51"/>
      <c r="AG871" s="51"/>
      <c r="AH871" s="51"/>
      <c r="AI871" s="51"/>
      <c r="AJ871" s="51"/>
      <c r="AK871" s="51"/>
      <c r="AL871" s="51"/>
      <c r="AM871" s="51"/>
      <c r="AN871" s="51"/>
      <c r="AO871" s="51"/>
      <c r="AP871" s="51"/>
      <c r="AQ871" s="51"/>
      <c r="AR871" s="51"/>
      <c r="AS871" s="51"/>
      <c r="AT871" s="51"/>
      <c r="AU871" s="51"/>
      <c r="AV871" s="51"/>
      <c r="AW871" s="51"/>
      <c r="AX871" s="51"/>
      <c r="AY871" s="51"/>
      <c r="AZ871" s="51"/>
      <c r="BA871" s="51"/>
      <c r="BB871" s="51"/>
      <c r="BC871" s="51"/>
      <c r="BD871" s="51"/>
      <c r="BE871" s="51"/>
      <c r="BF871" s="51"/>
      <c r="BG871" s="51"/>
      <c r="BH871" s="51"/>
      <c r="BI871" s="51"/>
      <c r="BJ871" s="51"/>
      <c r="BK871" s="51"/>
      <c r="BL871" s="51"/>
      <c r="BM871" s="51"/>
      <c r="BN871" s="51"/>
      <c r="BO871" s="51"/>
      <c r="BP871" s="51"/>
      <c r="BQ871" s="51"/>
      <c r="BR871" s="51"/>
      <c r="BS871" s="51"/>
      <c r="BT871" s="51"/>
      <c r="BU871" s="51"/>
      <c r="BV871" s="51"/>
      <c r="BW871" s="51"/>
      <c r="BX871" s="51"/>
      <c r="BY871" s="51"/>
      <c r="BZ871" s="51"/>
      <c r="CA871" s="51"/>
      <c r="CB871" s="51"/>
      <c r="CC871" s="51"/>
      <c r="CD871" s="51"/>
      <c r="CE871" s="51"/>
      <c r="CF871" s="51"/>
      <c r="CG871" s="51"/>
      <c r="CH871" s="51"/>
      <c r="CI871" s="51"/>
      <c r="CJ871" s="51"/>
      <c r="CK871" s="51"/>
      <c r="CL871" s="51"/>
      <c r="CM871" s="51"/>
      <c r="CN871" s="51"/>
      <c r="CO871" s="51"/>
      <c r="CP871" s="51"/>
      <c r="CQ871" s="51"/>
      <c r="CR871" s="51"/>
      <c r="CS871" s="51"/>
      <c r="CT871" s="51"/>
      <c r="CU871" s="51"/>
      <c r="CV871" s="51"/>
      <c r="CW871" s="51"/>
      <c r="CX871" s="51"/>
      <c r="CY871" s="51"/>
      <c r="CZ871" s="51"/>
      <c r="DA871" s="51"/>
      <c r="DB871" s="51"/>
      <c r="DC871" s="51"/>
      <c r="DD871" s="51"/>
    </row>
    <row r="872">
      <c r="A872" s="48"/>
      <c r="B872" s="48"/>
      <c r="C872" s="48"/>
      <c r="D872" s="48"/>
      <c r="E872" s="48"/>
      <c r="F872" s="51"/>
      <c r="G872" s="51"/>
      <c r="H872" s="54"/>
      <c r="I872" s="54"/>
      <c r="J872" s="51"/>
      <c r="K872" s="51"/>
      <c r="L872" s="51"/>
      <c r="M872" s="51"/>
      <c r="N872" s="51"/>
      <c r="O872" s="51"/>
      <c r="P872" s="51"/>
      <c r="Q872" s="51"/>
      <c r="R872" s="51"/>
      <c r="S872" s="51"/>
      <c r="T872" s="51"/>
      <c r="U872" s="51"/>
      <c r="V872" s="51"/>
      <c r="W872" s="51"/>
      <c r="X872" s="51"/>
      <c r="Y872" s="51"/>
      <c r="Z872" s="51"/>
      <c r="AA872" s="51"/>
      <c r="AB872" s="51"/>
      <c r="AC872" s="51"/>
      <c r="AD872" s="51"/>
      <c r="AE872" s="51"/>
      <c r="AF872" s="51"/>
      <c r="AG872" s="51"/>
      <c r="AH872" s="51"/>
      <c r="AI872" s="51"/>
      <c r="AJ872" s="51"/>
      <c r="AK872" s="51"/>
      <c r="AL872" s="51"/>
      <c r="AM872" s="51"/>
      <c r="AN872" s="51"/>
      <c r="AO872" s="51"/>
      <c r="AP872" s="51"/>
      <c r="AQ872" s="51"/>
      <c r="AR872" s="51"/>
      <c r="AS872" s="51"/>
      <c r="AT872" s="51"/>
      <c r="AU872" s="51"/>
      <c r="AV872" s="51"/>
      <c r="AW872" s="51"/>
      <c r="AX872" s="51"/>
      <c r="AY872" s="51"/>
      <c r="AZ872" s="51"/>
      <c r="BA872" s="51"/>
      <c r="BB872" s="51"/>
      <c r="BC872" s="51"/>
      <c r="BD872" s="51"/>
      <c r="BE872" s="51"/>
      <c r="BF872" s="51"/>
      <c r="BG872" s="51"/>
      <c r="BH872" s="51"/>
      <c r="BI872" s="51"/>
      <c r="BJ872" s="51"/>
      <c r="BK872" s="51"/>
      <c r="BL872" s="51"/>
      <c r="BM872" s="51"/>
      <c r="BN872" s="51"/>
      <c r="BO872" s="51"/>
      <c r="BP872" s="51"/>
      <c r="BQ872" s="51"/>
      <c r="BR872" s="51"/>
      <c r="BS872" s="51"/>
      <c r="BT872" s="51"/>
      <c r="BU872" s="51"/>
      <c r="BV872" s="51"/>
      <c r="BW872" s="51"/>
      <c r="BX872" s="51"/>
      <c r="BY872" s="51"/>
      <c r="BZ872" s="51"/>
      <c r="CA872" s="51"/>
      <c r="CB872" s="51"/>
      <c r="CC872" s="51"/>
      <c r="CD872" s="51"/>
      <c r="CE872" s="51"/>
      <c r="CF872" s="51"/>
      <c r="CG872" s="51"/>
      <c r="CH872" s="51"/>
      <c r="CI872" s="51"/>
      <c r="CJ872" s="51"/>
      <c r="CK872" s="51"/>
      <c r="CL872" s="51"/>
      <c r="CM872" s="51"/>
      <c r="CN872" s="51"/>
      <c r="CO872" s="51"/>
      <c r="CP872" s="51"/>
      <c r="CQ872" s="51"/>
      <c r="CR872" s="51"/>
      <c r="CS872" s="51"/>
      <c r="CT872" s="51"/>
      <c r="CU872" s="51"/>
      <c r="CV872" s="51"/>
      <c r="CW872" s="51"/>
      <c r="CX872" s="51"/>
      <c r="CY872" s="51"/>
      <c r="CZ872" s="51"/>
      <c r="DA872" s="51"/>
      <c r="DB872" s="51"/>
      <c r="DC872" s="51"/>
      <c r="DD872" s="51"/>
    </row>
    <row r="873">
      <c r="A873" s="48"/>
      <c r="B873" s="48"/>
      <c r="C873" s="48"/>
      <c r="D873" s="48"/>
      <c r="E873" s="48"/>
      <c r="F873" s="51"/>
      <c r="G873" s="51"/>
      <c r="H873" s="54"/>
      <c r="I873" s="54"/>
      <c r="J873" s="51"/>
      <c r="K873" s="51"/>
      <c r="L873" s="51"/>
      <c r="M873" s="51"/>
      <c r="N873" s="51"/>
      <c r="O873" s="51"/>
      <c r="P873" s="51"/>
      <c r="Q873" s="51"/>
      <c r="R873" s="51"/>
      <c r="S873" s="51"/>
      <c r="T873" s="51"/>
      <c r="U873" s="51"/>
      <c r="V873" s="51"/>
      <c r="W873" s="51"/>
      <c r="X873" s="51"/>
      <c r="Y873" s="51"/>
      <c r="Z873" s="51"/>
      <c r="AA873" s="51"/>
      <c r="AB873" s="51"/>
      <c r="AC873" s="51"/>
      <c r="AD873" s="51"/>
      <c r="AE873" s="51"/>
      <c r="AF873" s="51"/>
      <c r="AG873" s="51"/>
      <c r="AH873" s="51"/>
      <c r="AI873" s="51"/>
      <c r="AJ873" s="51"/>
      <c r="AK873" s="51"/>
      <c r="AL873" s="51"/>
      <c r="AM873" s="51"/>
      <c r="AN873" s="51"/>
      <c r="AO873" s="51"/>
      <c r="AP873" s="51"/>
      <c r="AQ873" s="51"/>
      <c r="AR873" s="51"/>
      <c r="AS873" s="51"/>
      <c r="AT873" s="51"/>
      <c r="AU873" s="51"/>
      <c r="AV873" s="51"/>
      <c r="AW873" s="51"/>
      <c r="AX873" s="51"/>
      <c r="AY873" s="51"/>
      <c r="AZ873" s="51"/>
      <c r="BA873" s="51"/>
      <c r="BB873" s="51"/>
      <c r="BC873" s="51"/>
      <c r="BD873" s="51"/>
      <c r="BE873" s="51"/>
      <c r="BF873" s="51"/>
      <c r="BG873" s="51"/>
      <c r="BH873" s="51"/>
      <c r="BI873" s="51"/>
      <c r="BJ873" s="51"/>
      <c r="BK873" s="51"/>
      <c r="BL873" s="51"/>
      <c r="BM873" s="51"/>
      <c r="BN873" s="51"/>
      <c r="BO873" s="51"/>
      <c r="BP873" s="51"/>
      <c r="BQ873" s="51"/>
      <c r="BR873" s="51"/>
      <c r="BS873" s="51"/>
      <c r="BT873" s="51"/>
      <c r="BU873" s="51"/>
      <c r="BV873" s="51"/>
      <c r="BW873" s="51"/>
      <c r="BX873" s="51"/>
      <c r="BY873" s="51"/>
      <c r="BZ873" s="51"/>
      <c r="CA873" s="51"/>
      <c r="CB873" s="51"/>
      <c r="CC873" s="51"/>
      <c r="CD873" s="51"/>
      <c r="CE873" s="51"/>
      <c r="CF873" s="51"/>
      <c r="CG873" s="51"/>
      <c r="CH873" s="51"/>
      <c r="CI873" s="51"/>
      <c r="CJ873" s="51"/>
      <c r="CK873" s="51"/>
      <c r="CL873" s="51"/>
      <c r="CM873" s="51"/>
      <c r="CN873" s="51"/>
      <c r="CO873" s="51"/>
      <c r="CP873" s="51"/>
      <c r="CQ873" s="51"/>
      <c r="CR873" s="51"/>
      <c r="CS873" s="51"/>
      <c r="CT873" s="51"/>
      <c r="CU873" s="51"/>
      <c r="CV873" s="51"/>
      <c r="CW873" s="51"/>
      <c r="CX873" s="51"/>
      <c r="CY873" s="51"/>
      <c r="CZ873" s="51"/>
      <c r="DA873" s="51"/>
      <c r="DB873" s="51"/>
      <c r="DC873" s="51"/>
      <c r="DD873" s="51"/>
    </row>
    <row r="874">
      <c r="A874" s="48"/>
      <c r="B874" s="48"/>
      <c r="C874" s="48"/>
      <c r="D874" s="48"/>
      <c r="E874" s="48"/>
      <c r="F874" s="51"/>
      <c r="G874" s="51"/>
      <c r="H874" s="54"/>
      <c r="I874" s="54"/>
      <c r="J874" s="51"/>
      <c r="K874" s="51"/>
      <c r="L874" s="51"/>
      <c r="M874" s="51"/>
      <c r="N874" s="51"/>
      <c r="O874" s="51"/>
      <c r="P874" s="51"/>
      <c r="Q874" s="51"/>
      <c r="R874" s="51"/>
      <c r="S874" s="51"/>
      <c r="T874" s="51"/>
      <c r="U874" s="51"/>
      <c r="V874" s="51"/>
      <c r="W874" s="51"/>
      <c r="X874" s="51"/>
      <c r="Y874" s="51"/>
      <c r="Z874" s="51"/>
      <c r="AA874" s="51"/>
      <c r="AB874" s="51"/>
      <c r="AC874" s="51"/>
      <c r="AD874" s="51"/>
      <c r="AE874" s="51"/>
      <c r="AF874" s="51"/>
      <c r="AG874" s="51"/>
      <c r="AH874" s="51"/>
      <c r="AI874" s="51"/>
      <c r="AJ874" s="51"/>
      <c r="AK874" s="51"/>
      <c r="AL874" s="51"/>
      <c r="AM874" s="51"/>
      <c r="AN874" s="51"/>
      <c r="AO874" s="51"/>
      <c r="AP874" s="51"/>
      <c r="AQ874" s="51"/>
      <c r="AR874" s="51"/>
      <c r="AS874" s="51"/>
      <c r="AT874" s="51"/>
      <c r="AU874" s="51"/>
      <c r="AV874" s="51"/>
      <c r="AW874" s="51"/>
      <c r="AX874" s="51"/>
      <c r="AY874" s="51"/>
      <c r="AZ874" s="51"/>
      <c r="BA874" s="51"/>
      <c r="BB874" s="51"/>
      <c r="BC874" s="51"/>
      <c r="BD874" s="51"/>
      <c r="BE874" s="51"/>
      <c r="BF874" s="51"/>
      <c r="BG874" s="51"/>
      <c r="BH874" s="51"/>
      <c r="BI874" s="51"/>
      <c r="BJ874" s="51"/>
      <c r="BK874" s="51"/>
      <c r="BL874" s="51"/>
      <c r="BM874" s="51"/>
      <c r="BN874" s="51"/>
      <c r="BO874" s="51"/>
      <c r="BP874" s="51"/>
      <c r="BQ874" s="51"/>
      <c r="BR874" s="51"/>
      <c r="BS874" s="51"/>
      <c r="BT874" s="51"/>
      <c r="BU874" s="51"/>
      <c r="BV874" s="51"/>
      <c r="BW874" s="51"/>
      <c r="BX874" s="51"/>
      <c r="BY874" s="51"/>
      <c r="BZ874" s="51"/>
      <c r="CA874" s="51"/>
      <c r="CB874" s="51"/>
      <c r="CC874" s="51"/>
      <c r="CD874" s="51"/>
      <c r="CE874" s="51"/>
      <c r="CF874" s="51"/>
      <c r="CG874" s="51"/>
      <c r="CH874" s="51"/>
      <c r="CI874" s="51"/>
      <c r="CJ874" s="51"/>
      <c r="CK874" s="51"/>
      <c r="CL874" s="51"/>
      <c r="CM874" s="51"/>
      <c r="CN874" s="51"/>
      <c r="CO874" s="51"/>
      <c r="CP874" s="51"/>
      <c r="CQ874" s="51"/>
      <c r="CR874" s="51"/>
      <c r="CS874" s="51"/>
      <c r="CT874" s="51"/>
      <c r="CU874" s="51"/>
      <c r="CV874" s="51"/>
      <c r="CW874" s="51"/>
      <c r="CX874" s="51"/>
      <c r="CY874" s="51"/>
      <c r="CZ874" s="51"/>
      <c r="DA874" s="51"/>
      <c r="DB874" s="51"/>
      <c r="DC874" s="51"/>
      <c r="DD874" s="51"/>
    </row>
    <row r="875">
      <c r="A875" s="48"/>
      <c r="B875" s="48"/>
      <c r="C875" s="48"/>
      <c r="D875" s="48"/>
      <c r="E875" s="48"/>
      <c r="F875" s="51"/>
      <c r="G875" s="51"/>
      <c r="H875" s="54"/>
      <c r="I875" s="54"/>
      <c r="J875" s="51"/>
      <c r="K875" s="51"/>
      <c r="L875" s="51"/>
      <c r="M875" s="51"/>
      <c r="N875" s="51"/>
      <c r="O875" s="51"/>
      <c r="P875" s="51"/>
      <c r="Q875" s="51"/>
      <c r="R875" s="51"/>
      <c r="S875" s="51"/>
      <c r="T875" s="51"/>
      <c r="U875" s="51"/>
      <c r="V875" s="51"/>
      <c r="W875" s="51"/>
      <c r="X875" s="51"/>
      <c r="Y875" s="51"/>
      <c r="Z875" s="51"/>
      <c r="AA875" s="51"/>
      <c r="AB875" s="51"/>
      <c r="AC875" s="51"/>
      <c r="AD875" s="51"/>
      <c r="AE875" s="51"/>
      <c r="AF875" s="51"/>
      <c r="AG875" s="51"/>
      <c r="AH875" s="51"/>
      <c r="AI875" s="51"/>
      <c r="AJ875" s="51"/>
      <c r="AK875" s="51"/>
      <c r="AL875" s="51"/>
      <c r="AM875" s="51"/>
      <c r="AN875" s="51"/>
      <c r="AO875" s="51"/>
      <c r="AP875" s="51"/>
      <c r="AQ875" s="51"/>
      <c r="AR875" s="51"/>
      <c r="AS875" s="51"/>
      <c r="AT875" s="51"/>
      <c r="AU875" s="51"/>
      <c r="AV875" s="51"/>
      <c r="AW875" s="51"/>
      <c r="AX875" s="51"/>
      <c r="AY875" s="51"/>
      <c r="AZ875" s="51"/>
      <c r="BA875" s="51"/>
      <c r="BB875" s="51"/>
      <c r="BC875" s="51"/>
      <c r="BD875" s="51"/>
      <c r="BE875" s="51"/>
      <c r="BF875" s="51"/>
      <c r="BG875" s="51"/>
      <c r="BH875" s="51"/>
      <c r="BI875" s="51"/>
      <c r="BJ875" s="51"/>
      <c r="BK875" s="51"/>
      <c r="BL875" s="51"/>
      <c r="BM875" s="51"/>
      <c r="BN875" s="51"/>
      <c r="BO875" s="51"/>
      <c r="BP875" s="51"/>
      <c r="BQ875" s="51"/>
      <c r="BR875" s="51"/>
      <c r="BS875" s="51"/>
      <c r="BT875" s="51"/>
      <c r="BU875" s="51"/>
      <c r="BV875" s="51"/>
      <c r="BW875" s="51"/>
      <c r="BX875" s="51"/>
      <c r="BY875" s="51"/>
      <c r="BZ875" s="51"/>
      <c r="CA875" s="51"/>
      <c r="CB875" s="51"/>
      <c r="CC875" s="51"/>
      <c r="CD875" s="51"/>
      <c r="CE875" s="51"/>
      <c r="CF875" s="51"/>
      <c r="CG875" s="51"/>
      <c r="CH875" s="51"/>
      <c r="CI875" s="51"/>
      <c r="CJ875" s="51"/>
      <c r="CK875" s="51"/>
      <c r="CL875" s="51"/>
      <c r="CM875" s="51"/>
      <c r="CN875" s="51"/>
      <c r="CO875" s="51"/>
      <c r="CP875" s="51"/>
      <c r="CQ875" s="51"/>
      <c r="CR875" s="51"/>
      <c r="CS875" s="51"/>
      <c r="CT875" s="51"/>
      <c r="CU875" s="51"/>
      <c r="CV875" s="51"/>
      <c r="CW875" s="51"/>
      <c r="CX875" s="51"/>
      <c r="CY875" s="51"/>
      <c r="CZ875" s="51"/>
      <c r="DA875" s="51"/>
      <c r="DB875" s="51"/>
      <c r="DC875" s="51"/>
      <c r="DD875" s="51"/>
    </row>
    <row r="876">
      <c r="A876" s="48"/>
      <c r="B876" s="48"/>
      <c r="C876" s="48"/>
      <c r="D876" s="48"/>
      <c r="E876" s="48"/>
      <c r="F876" s="51"/>
      <c r="G876" s="51"/>
      <c r="H876" s="54"/>
      <c r="I876" s="54"/>
      <c r="J876" s="51"/>
      <c r="K876" s="51"/>
      <c r="L876" s="51"/>
      <c r="M876" s="51"/>
      <c r="N876" s="51"/>
      <c r="O876" s="51"/>
      <c r="P876" s="51"/>
      <c r="Q876" s="51"/>
      <c r="R876" s="51"/>
      <c r="S876" s="51"/>
      <c r="T876" s="51"/>
      <c r="U876" s="51"/>
      <c r="V876" s="51"/>
      <c r="W876" s="51"/>
      <c r="X876" s="51"/>
      <c r="Y876" s="51"/>
      <c r="Z876" s="51"/>
      <c r="AA876" s="51"/>
      <c r="AB876" s="51"/>
      <c r="AC876" s="51"/>
      <c r="AD876" s="51"/>
      <c r="AE876" s="51"/>
      <c r="AF876" s="51"/>
      <c r="AG876" s="51"/>
      <c r="AH876" s="51"/>
      <c r="AI876" s="51"/>
      <c r="AJ876" s="51"/>
      <c r="AK876" s="51"/>
      <c r="AL876" s="51"/>
      <c r="AM876" s="51"/>
      <c r="AN876" s="51"/>
      <c r="AO876" s="51"/>
      <c r="AP876" s="51"/>
      <c r="AQ876" s="51"/>
      <c r="AR876" s="51"/>
      <c r="AS876" s="51"/>
      <c r="AT876" s="51"/>
      <c r="AU876" s="51"/>
      <c r="AV876" s="51"/>
      <c r="AW876" s="51"/>
      <c r="AX876" s="51"/>
      <c r="AY876" s="51"/>
      <c r="AZ876" s="51"/>
      <c r="BA876" s="51"/>
      <c r="BB876" s="51"/>
      <c r="BC876" s="51"/>
      <c r="BD876" s="51"/>
      <c r="BE876" s="51"/>
      <c r="BF876" s="51"/>
      <c r="BG876" s="51"/>
      <c r="BH876" s="51"/>
      <c r="BI876" s="51"/>
      <c r="BJ876" s="51"/>
      <c r="BK876" s="51"/>
      <c r="BL876" s="51"/>
      <c r="BM876" s="51"/>
      <c r="BN876" s="51"/>
      <c r="BO876" s="51"/>
      <c r="BP876" s="51"/>
      <c r="BQ876" s="51"/>
      <c r="BR876" s="51"/>
      <c r="BS876" s="51"/>
      <c r="BT876" s="51"/>
      <c r="BU876" s="51"/>
      <c r="BV876" s="51"/>
      <c r="BW876" s="51"/>
      <c r="BX876" s="51"/>
      <c r="BY876" s="51"/>
      <c r="BZ876" s="51"/>
      <c r="CA876" s="51"/>
      <c r="CB876" s="51"/>
      <c r="CC876" s="51"/>
      <c r="CD876" s="51"/>
      <c r="CE876" s="51"/>
      <c r="CF876" s="51"/>
      <c r="CG876" s="51"/>
      <c r="CH876" s="51"/>
      <c r="CI876" s="51"/>
      <c r="CJ876" s="51"/>
      <c r="CK876" s="51"/>
      <c r="CL876" s="51"/>
      <c r="CM876" s="51"/>
      <c r="CN876" s="51"/>
      <c r="CO876" s="51"/>
      <c r="CP876" s="51"/>
      <c r="CQ876" s="51"/>
      <c r="CR876" s="51"/>
      <c r="CS876" s="51"/>
      <c r="CT876" s="51"/>
      <c r="CU876" s="51"/>
      <c r="CV876" s="51"/>
      <c r="CW876" s="51"/>
      <c r="CX876" s="51"/>
      <c r="CY876" s="51"/>
      <c r="CZ876" s="51"/>
      <c r="DA876" s="51"/>
      <c r="DB876" s="51"/>
      <c r="DC876" s="51"/>
      <c r="DD876" s="51"/>
    </row>
    <row r="877">
      <c r="A877" s="48"/>
      <c r="B877" s="48"/>
      <c r="C877" s="48"/>
      <c r="D877" s="48"/>
      <c r="E877" s="48"/>
      <c r="F877" s="51"/>
      <c r="G877" s="51"/>
      <c r="H877" s="54"/>
      <c r="I877" s="54"/>
      <c r="J877" s="51"/>
      <c r="K877" s="51"/>
      <c r="L877" s="51"/>
      <c r="M877" s="51"/>
      <c r="N877" s="51"/>
      <c r="O877" s="51"/>
      <c r="P877" s="51"/>
      <c r="Q877" s="51"/>
      <c r="R877" s="51"/>
      <c r="S877" s="51"/>
      <c r="T877" s="51"/>
      <c r="U877" s="51"/>
      <c r="V877" s="51"/>
      <c r="W877" s="51"/>
      <c r="X877" s="51"/>
      <c r="Y877" s="51"/>
      <c r="Z877" s="51"/>
      <c r="AA877" s="51"/>
      <c r="AB877" s="51"/>
      <c r="AC877" s="51"/>
      <c r="AD877" s="51"/>
      <c r="AE877" s="51"/>
      <c r="AF877" s="51"/>
      <c r="AG877" s="51"/>
      <c r="AH877" s="51"/>
      <c r="AI877" s="51"/>
      <c r="AJ877" s="51"/>
      <c r="AK877" s="51"/>
      <c r="AL877" s="51"/>
      <c r="AM877" s="51"/>
      <c r="AN877" s="51"/>
      <c r="AO877" s="51"/>
      <c r="AP877" s="51"/>
      <c r="AQ877" s="51"/>
      <c r="AR877" s="51"/>
      <c r="AS877" s="51"/>
      <c r="AT877" s="51"/>
      <c r="AU877" s="51"/>
      <c r="AV877" s="51"/>
      <c r="AW877" s="51"/>
      <c r="AX877" s="51"/>
      <c r="AY877" s="51"/>
      <c r="AZ877" s="51"/>
      <c r="BA877" s="51"/>
      <c r="BB877" s="51"/>
      <c r="BC877" s="51"/>
      <c r="BD877" s="51"/>
      <c r="BE877" s="51"/>
      <c r="BF877" s="51"/>
      <c r="BG877" s="51"/>
      <c r="BH877" s="51"/>
      <c r="BI877" s="51"/>
      <c r="BJ877" s="51"/>
      <c r="BK877" s="51"/>
      <c r="BL877" s="51"/>
      <c r="BM877" s="51"/>
      <c r="BN877" s="51"/>
      <c r="BO877" s="51"/>
      <c r="BP877" s="51"/>
      <c r="BQ877" s="51"/>
      <c r="BR877" s="51"/>
      <c r="BS877" s="51"/>
      <c r="BT877" s="51"/>
      <c r="BU877" s="51"/>
      <c r="BV877" s="51"/>
      <c r="BW877" s="51"/>
      <c r="BX877" s="51"/>
      <c r="BY877" s="51"/>
      <c r="BZ877" s="51"/>
      <c r="CA877" s="51"/>
      <c r="CB877" s="51"/>
      <c r="CC877" s="51"/>
      <c r="CD877" s="51"/>
      <c r="CE877" s="51"/>
      <c r="CF877" s="51"/>
      <c r="CG877" s="51"/>
      <c r="CH877" s="51"/>
      <c r="CI877" s="51"/>
      <c r="CJ877" s="51"/>
      <c r="CK877" s="51"/>
      <c r="CL877" s="51"/>
      <c r="CM877" s="51"/>
      <c r="CN877" s="51"/>
      <c r="CO877" s="51"/>
      <c r="CP877" s="51"/>
      <c r="CQ877" s="51"/>
      <c r="CR877" s="51"/>
      <c r="CS877" s="51"/>
      <c r="CT877" s="51"/>
      <c r="CU877" s="51"/>
      <c r="CV877" s="51"/>
      <c r="CW877" s="51"/>
      <c r="CX877" s="51"/>
      <c r="CY877" s="51"/>
      <c r="CZ877" s="51"/>
      <c r="DA877" s="51"/>
      <c r="DB877" s="51"/>
      <c r="DC877" s="51"/>
      <c r="DD877" s="51"/>
    </row>
    <row r="878">
      <c r="A878" s="48"/>
      <c r="B878" s="48"/>
      <c r="C878" s="48"/>
      <c r="D878" s="48"/>
      <c r="E878" s="48"/>
      <c r="F878" s="51"/>
      <c r="G878" s="51"/>
      <c r="H878" s="54"/>
      <c r="I878" s="54"/>
      <c r="J878" s="51"/>
      <c r="K878" s="51"/>
      <c r="L878" s="51"/>
      <c r="M878" s="51"/>
      <c r="N878" s="51"/>
      <c r="O878" s="51"/>
      <c r="P878" s="51"/>
      <c r="Q878" s="51"/>
      <c r="R878" s="51"/>
      <c r="S878" s="51"/>
      <c r="T878" s="51"/>
      <c r="U878" s="51"/>
      <c r="V878" s="51"/>
      <c r="W878" s="51"/>
      <c r="X878" s="51"/>
      <c r="Y878" s="51"/>
      <c r="Z878" s="51"/>
      <c r="AA878" s="51"/>
      <c r="AB878" s="51"/>
      <c r="AC878" s="51"/>
      <c r="AD878" s="51"/>
      <c r="AE878" s="51"/>
      <c r="AF878" s="51"/>
      <c r="AG878" s="51"/>
      <c r="AH878" s="51"/>
      <c r="AI878" s="51"/>
      <c r="AJ878" s="51"/>
      <c r="AK878" s="51"/>
      <c r="AL878" s="51"/>
      <c r="AM878" s="51"/>
      <c r="AN878" s="51"/>
      <c r="AO878" s="51"/>
      <c r="AP878" s="51"/>
      <c r="AQ878" s="51"/>
      <c r="AR878" s="51"/>
      <c r="AS878" s="51"/>
      <c r="AT878" s="51"/>
      <c r="AU878" s="51"/>
      <c r="AV878" s="51"/>
      <c r="AW878" s="51"/>
      <c r="AX878" s="51"/>
      <c r="AY878" s="51"/>
      <c r="AZ878" s="51"/>
      <c r="BA878" s="51"/>
      <c r="BB878" s="51"/>
      <c r="BC878" s="51"/>
      <c r="BD878" s="51"/>
      <c r="BE878" s="51"/>
      <c r="BF878" s="51"/>
      <c r="BG878" s="51"/>
      <c r="BH878" s="51"/>
      <c r="BI878" s="51"/>
      <c r="BJ878" s="51"/>
      <c r="BK878" s="51"/>
      <c r="BL878" s="51"/>
      <c r="BM878" s="51"/>
      <c r="BN878" s="51"/>
      <c r="BO878" s="51"/>
      <c r="BP878" s="51"/>
      <c r="BQ878" s="51"/>
      <c r="BR878" s="51"/>
      <c r="BS878" s="51"/>
      <c r="BT878" s="51"/>
      <c r="BU878" s="51"/>
      <c r="BV878" s="51"/>
      <c r="BW878" s="51"/>
      <c r="BX878" s="51"/>
      <c r="BY878" s="51"/>
      <c r="BZ878" s="51"/>
      <c r="CA878" s="51"/>
      <c r="CB878" s="51"/>
      <c r="CC878" s="51"/>
      <c r="CD878" s="51"/>
      <c r="CE878" s="51"/>
      <c r="CF878" s="51"/>
      <c r="CG878" s="51"/>
      <c r="CH878" s="51"/>
      <c r="CI878" s="51"/>
      <c r="CJ878" s="51"/>
      <c r="CK878" s="51"/>
      <c r="CL878" s="51"/>
      <c r="CM878" s="51"/>
      <c r="CN878" s="51"/>
      <c r="CO878" s="51"/>
      <c r="CP878" s="51"/>
      <c r="CQ878" s="51"/>
      <c r="CR878" s="51"/>
      <c r="CS878" s="51"/>
      <c r="CT878" s="51"/>
      <c r="CU878" s="51"/>
      <c r="CV878" s="51"/>
      <c r="CW878" s="51"/>
      <c r="CX878" s="51"/>
      <c r="CY878" s="51"/>
      <c r="CZ878" s="51"/>
      <c r="DA878" s="51"/>
      <c r="DB878" s="51"/>
      <c r="DC878" s="51"/>
      <c r="DD878" s="51"/>
    </row>
    <row r="879">
      <c r="A879" s="48"/>
      <c r="B879" s="48"/>
      <c r="C879" s="48"/>
      <c r="D879" s="48"/>
      <c r="E879" s="48"/>
      <c r="F879" s="51"/>
      <c r="G879" s="51"/>
      <c r="H879" s="54"/>
      <c r="I879" s="54"/>
      <c r="J879" s="51"/>
      <c r="K879" s="51"/>
      <c r="L879" s="51"/>
      <c r="M879" s="51"/>
      <c r="N879" s="51"/>
      <c r="O879" s="51"/>
      <c r="P879" s="51"/>
      <c r="Q879" s="51"/>
      <c r="R879" s="51"/>
      <c r="S879" s="51"/>
      <c r="T879" s="51"/>
      <c r="U879" s="51"/>
      <c r="V879" s="51"/>
      <c r="W879" s="51"/>
      <c r="X879" s="51"/>
      <c r="Y879" s="51"/>
      <c r="Z879" s="51"/>
      <c r="AA879" s="51"/>
      <c r="AB879" s="51"/>
      <c r="AC879" s="51"/>
      <c r="AD879" s="51"/>
      <c r="AE879" s="51"/>
      <c r="AF879" s="51"/>
      <c r="AG879" s="51"/>
      <c r="AH879" s="51"/>
      <c r="AI879" s="51"/>
      <c r="AJ879" s="51"/>
      <c r="AK879" s="51"/>
      <c r="AL879" s="51"/>
      <c r="AM879" s="51"/>
      <c r="AN879" s="51"/>
      <c r="AO879" s="51"/>
      <c r="AP879" s="51"/>
      <c r="AQ879" s="51"/>
      <c r="AR879" s="51"/>
      <c r="AS879" s="51"/>
      <c r="AT879" s="51"/>
      <c r="AU879" s="51"/>
      <c r="AV879" s="51"/>
      <c r="AW879" s="51"/>
      <c r="AX879" s="51"/>
      <c r="AY879" s="51"/>
      <c r="AZ879" s="51"/>
      <c r="BA879" s="51"/>
      <c r="BB879" s="51"/>
      <c r="BC879" s="51"/>
      <c r="BD879" s="51"/>
      <c r="BE879" s="51"/>
      <c r="BF879" s="51"/>
      <c r="BG879" s="51"/>
      <c r="BH879" s="51"/>
      <c r="BI879" s="51"/>
      <c r="BJ879" s="51"/>
      <c r="BK879" s="51"/>
      <c r="BL879" s="51"/>
      <c r="BM879" s="51"/>
      <c r="BN879" s="51"/>
      <c r="BO879" s="51"/>
      <c r="BP879" s="51"/>
      <c r="BQ879" s="51"/>
      <c r="BR879" s="51"/>
      <c r="BS879" s="51"/>
      <c r="BT879" s="51"/>
      <c r="BU879" s="51"/>
      <c r="BV879" s="51"/>
      <c r="BW879" s="51"/>
      <c r="BX879" s="51"/>
      <c r="BY879" s="51"/>
      <c r="BZ879" s="51"/>
      <c r="CA879" s="51"/>
      <c r="CB879" s="51"/>
      <c r="CC879" s="51"/>
      <c r="CD879" s="51"/>
      <c r="CE879" s="51"/>
      <c r="CF879" s="51"/>
      <c r="CG879" s="51"/>
      <c r="CH879" s="51"/>
      <c r="CI879" s="51"/>
      <c r="CJ879" s="51"/>
      <c r="CK879" s="51"/>
      <c r="CL879" s="51"/>
      <c r="CM879" s="51"/>
      <c r="CN879" s="51"/>
      <c r="CO879" s="51"/>
      <c r="CP879" s="51"/>
      <c r="CQ879" s="51"/>
      <c r="CR879" s="51"/>
      <c r="CS879" s="51"/>
      <c r="CT879" s="51"/>
      <c r="CU879" s="51"/>
      <c r="CV879" s="51"/>
      <c r="CW879" s="51"/>
      <c r="CX879" s="51"/>
      <c r="CY879" s="51"/>
      <c r="CZ879" s="51"/>
      <c r="DA879" s="51"/>
      <c r="DB879" s="51"/>
      <c r="DC879" s="51"/>
      <c r="DD879" s="51"/>
    </row>
    <row r="880">
      <c r="A880" s="48"/>
      <c r="B880" s="48"/>
      <c r="C880" s="48"/>
      <c r="D880" s="48"/>
      <c r="E880" s="48"/>
      <c r="F880" s="51"/>
      <c r="G880" s="51"/>
      <c r="H880" s="54"/>
      <c r="I880" s="54"/>
      <c r="J880" s="51"/>
      <c r="K880" s="51"/>
      <c r="L880" s="51"/>
      <c r="M880" s="51"/>
      <c r="N880" s="51"/>
      <c r="O880" s="51"/>
      <c r="P880" s="51"/>
      <c r="Q880" s="51"/>
      <c r="R880" s="51"/>
      <c r="S880" s="51"/>
      <c r="T880" s="51"/>
      <c r="U880" s="51"/>
      <c r="V880" s="51"/>
      <c r="W880" s="51"/>
      <c r="X880" s="51"/>
      <c r="Y880" s="51"/>
      <c r="Z880" s="51"/>
      <c r="AA880" s="51"/>
      <c r="AB880" s="51"/>
      <c r="AC880" s="51"/>
      <c r="AD880" s="51"/>
      <c r="AE880" s="51"/>
      <c r="AF880" s="51"/>
      <c r="AG880" s="51"/>
      <c r="AH880" s="51"/>
      <c r="AI880" s="51"/>
      <c r="AJ880" s="51"/>
      <c r="AK880" s="51"/>
      <c r="AL880" s="51"/>
      <c r="AM880" s="51"/>
      <c r="AN880" s="51"/>
      <c r="AO880" s="51"/>
      <c r="AP880" s="51"/>
      <c r="AQ880" s="51"/>
      <c r="AR880" s="51"/>
      <c r="AS880" s="51"/>
      <c r="AT880" s="51"/>
      <c r="AU880" s="51"/>
      <c r="AV880" s="51"/>
      <c r="AW880" s="51"/>
      <c r="AX880" s="51"/>
      <c r="AY880" s="51"/>
      <c r="AZ880" s="51"/>
      <c r="BA880" s="51"/>
      <c r="BB880" s="51"/>
      <c r="BC880" s="51"/>
      <c r="BD880" s="51"/>
      <c r="BE880" s="51"/>
      <c r="BF880" s="51"/>
      <c r="BG880" s="51"/>
      <c r="BH880" s="51"/>
      <c r="BI880" s="51"/>
      <c r="BJ880" s="51"/>
      <c r="BK880" s="51"/>
      <c r="BL880" s="51"/>
      <c r="BM880" s="51"/>
      <c r="BN880" s="51"/>
      <c r="BO880" s="51"/>
      <c r="BP880" s="51"/>
      <c r="BQ880" s="51"/>
      <c r="BR880" s="51"/>
      <c r="BS880" s="51"/>
      <c r="BT880" s="51"/>
      <c r="BU880" s="51"/>
      <c r="BV880" s="51"/>
      <c r="BW880" s="51"/>
      <c r="BX880" s="51"/>
      <c r="BY880" s="51"/>
      <c r="BZ880" s="51"/>
      <c r="CA880" s="51"/>
      <c r="CB880" s="51"/>
      <c r="CC880" s="51"/>
      <c r="CD880" s="51"/>
      <c r="CE880" s="51"/>
      <c r="CF880" s="51"/>
      <c r="CG880" s="51"/>
      <c r="CH880" s="51"/>
      <c r="CI880" s="51"/>
      <c r="CJ880" s="51"/>
      <c r="CK880" s="51"/>
      <c r="CL880" s="51"/>
      <c r="CM880" s="51"/>
      <c r="CN880" s="51"/>
      <c r="CO880" s="51"/>
      <c r="CP880" s="51"/>
      <c r="CQ880" s="51"/>
      <c r="CR880" s="51"/>
      <c r="CS880" s="51"/>
      <c r="CT880" s="51"/>
      <c r="CU880" s="51"/>
      <c r="CV880" s="51"/>
      <c r="CW880" s="51"/>
      <c r="CX880" s="51"/>
      <c r="CY880" s="51"/>
      <c r="CZ880" s="51"/>
      <c r="DA880" s="51"/>
      <c r="DB880" s="51"/>
      <c r="DC880" s="51"/>
      <c r="DD880" s="51"/>
    </row>
    <row r="881">
      <c r="A881" s="48"/>
      <c r="B881" s="48"/>
      <c r="C881" s="48"/>
      <c r="D881" s="48"/>
      <c r="E881" s="48"/>
      <c r="F881" s="51"/>
      <c r="G881" s="51"/>
      <c r="H881" s="54"/>
      <c r="I881" s="54"/>
      <c r="J881" s="51"/>
      <c r="K881" s="51"/>
      <c r="L881" s="51"/>
      <c r="M881" s="51"/>
      <c r="N881" s="51"/>
      <c r="O881" s="51"/>
      <c r="P881" s="51"/>
      <c r="Q881" s="51"/>
      <c r="R881" s="51"/>
      <c r="S881" s="51"/>
      <c r="T881" s="51"/>
      <c r="U881" s="51"/>
      <c r="V881" s="51"/>
      <c r="W881" s="51"/>
      <c r="X881" s="51"/>
      <c r="Y881" s="51"/>
      <c r="Z881" s="51"/>
      <c r="AA881" s="51"/>
      <c r="AB881" s="51"/>
      <c r="AC881" s="51"/>
      <c r="AD881" s="51"/>
      <c r="AE881" s="51"/>
      <c r="AF881" s="51"/>
      <c r="AG881" s="51"/>
      <c r="AH881" s="51"/>
      <c r="AI881" s="51"/>
      <c r="AJ881" s="51"/>
      <c r="AK881" s="51"/>
      <c r="AL881" s="51"/>
      <c r="AM881" s="51"/>
      <c r="AN881" s="51"/>
      <c r="AO881" s="51"/>
      <c r="AP881" s="51"/>
      <c r="AQ881" s="51"/>
      <c r="AR881" s="51"/>
      <c r="AS881" s="51"/>
      <c r="AT881" s="51"/>
      <c r="AU881" s="51"/>
      <c r="AV881" s="51"/>
      <c r="AW881" s="51"/>
      <c r="AX881" s="51"/>
      <c r="AY881" s="51"/>
      <c r="AZ881" s="51"/>
      <c r="BA881" s="51"/>
      <c r="BB881" s="51"/>
      <c r="BC881" s="51"/>
      <c r="BD881" s="51"/>
      <c r="BE881" s="51"/>
      <c r="BF881" s="51"/>
      <c r="BG881" s="51"/>
      <c r="BH881" s="51"/>
      <c r="BI881" s="51"/>
      <c r="BJ881" s="51"/>
      <c r="BK881" s="51"/>
      <c r="BL881" s="51"/>
      <c r="BM881" s="51"/>
      <c r="BN881" s="51"/>
      <c r="BO881" s="51"/>
      <c r="BP881" s="51"/>
      <c r="BQ881" s="51"/>
      <c r="BR881" s="51"/>
      <c r="BS881" s="51"/>
      <c r="BT881" s="51"/>
      <c r="BU881" s="51"/>
      <c r="BV881" s="51"/>
      <c r="BW881" s="51"/>
      <c r="BX881" s="51"/>
      <c r="BY881" s="51"/>
      <c r="BZ881" s="51"/>
      <c r="CA881" s="51"/>
      <c r="CB881" s="51"/>
      <c r="CC881" s="51"/>
      <c r="CD881" s="51"/>
      <c r="CE881" s="51"/>
      <c r="CF881" s="51"/>
      <c r="CG881" s="51"/>
      <c r="CH881" s="51"/>
      <c r="CI881" s="51"/>
      <c r="CJ881" s="51"/>
      <c r="CK881" s="51"/>
      <c r="CL881" s="51"/>
      <c r="CM881" s="51"/>
      <c r="CN881" s="51"/>
      <c r="CO881" s="51"/>
      <c r="CP881" s="51"/>
      <c r="CQ881" s="51"/>
      <c r="CR881" s="51"/>
      <c r="CS881" s="51"/>
      <c r="CT881" s="51"/>
      <c r="CU881" s="51"/>
      <c r="CV881" s="51"/>
      <c r="CW881" s="51"/>
      <c r="CX881" s="51"/>
      <c r="CY881" s="51"/>
      <c r="CZ881" s="51"/>
      <c r="DA881" s="51"/>
      <c r="DB881" s="51"/>
      <c r="DC881" s="51"/>
      <c r="DD881" s="51"/>
    </row>
    <row r="882">
      <c r="A882" s="48"/>
      <c r="B882" s="48"/>
      <c r="C882" s="48"/>
      <c r="D882" s="48"/>
      <c r="E882" s="48"/>
      <c r="F882" s="51"/>
      <c r="G882" s="51"/>
      <c r="H882" s="54"/>
      <c r="I882" s="54"/>
      <c r="J882" s="51"/>
      <c r="K882" s="51"/>
      <c r="L882" s="51"/>
      <c r="M882" s="51"/>
      <c r="N882" s="51"/>
      <c r="O882" s="51"/>
      <c r="P882" s="51"/>
      <c r="Q882" s="51"/>
      <c r="R882" s="51"/>
      <c r="S882" s="51"/>
      <c r="T882" s="51"/>
      <c r="U882" s="51"/>
      <c r="V882" s="51"/>
      <c r="W882" s="51"/>
      <c r="X882" s="51"/>
      <c r="Y882" s="51"/>
      <c r="Z882" s="51"/>
      <c r="AA882" s="51"/>
      <c r="AB882" s="51"/>
      <c r="AC882" s="51"/>
      <c r="AD882" s="51"/>
      <c r="AE882" s="51"/>
      <c r="AF882" s="51"/>
      <c r="AG882" s="51"/>
      <c r="AH882" s="51"/>
      <c r="AI882" s="51"/>
      <c r="AJ882" s="51"/>
      <c r="AK882" s="51"/>
      <c r="AL882" s="51"/>
      <c r="AM882" s="51"/>
      <c r="AN882" s="51"/>
      <c r="AO882" s="51"/>
      <c r="AP882" s="51"/>
      <c r="AQ882" s="51"/>
      <c r="AR882" s="51"/>
      <c r="AS882" s="51"/>
      <c r="AT882" s="51"/>
      <c r="AU882" s="51"/>
      <c r="AV882" s="51"/>
      <c r="AW882" s="51"/>
      <c r="AX882" s="51"/>
      <c r="AY882" s="51"/>
      <c r="AZ882" s="51"/>
      <c r="BA882" s="51"/>
      <c r="BB882" s="51"/>
      <c r="BC882" s="51"/>
      <c r="BD882" s="51"/>
      <c r="BE882" s="51"/>
      <c r="BF882" s="51"/>
      <c r="BG882" s="51"/>
      <c r="BH882" s="51"/>
      <c r="BI882" s="51"/>
      <c r="BJ882" s="51"/>
      <c r="BK882" s="51"/>
      <c r="BL882" s="51"/>
      <c r="BM882" s="51"/>
      <c r="BN882" s="51"/>
      <c r="BO882" s="51"/>
      <c r="BP882" s="51"/>
      <c r="BQ882" s="51"/>
      <c r="BR882" s="51"/>
      <c r="BS882" s="51"/>
      <c r="BT882" s="51"/>
      <c r="BU882" s="51"/>
      <c r="BV882" s="51"/>
      <c r="BW882" s="51"/>
      <c r="BX882" s="51"/>
      <c r="BY882" s="51"/>
      <c r="BZ882" s="51"/>
      <c r="CA882" s="51"/>
      <c r="CB882" s="51"/>
      <c r="CC882" s="51"/>
      <c r="CD882" s="51"/>
      <c r="CE882" s="51"/>
      <c r="CF882" s="51"/>
      <c r="CG882" s="51"/>
      <c r="CH882" s="51"/>
      <c r="CI882" s="51"/>
      <c r="CJ882" s="51"/>
      <c r="CK882" s="51"/>
      <c r="CL882" s="51"/>
      <c r="CM882" s="51"/>
      <c r="CN882" s="51"/>
      <c r="CO882" s="51"/>
      <c r="CP882" s="51"/>
      <c r="CQ882" s="51"/>
      <c r="CR882" s="51"/>
      <c r="CS882" s="51"/>
      <c r="CT882" s="51"/>
      <c r="CU882" s="51"/>
      <c r="CV882" s="51"/>
      <c r="CW882" s="51"/>
      <c r="CX882" s="51"/>
      <c r="CY882" s="51"/>
      <c r="CZ882" s="51"/>
      <c r="DA882" s="51"/>
      <c r="DB882" s="51"/>
      <c r="DC882" s="51"/>
      <c r="DD882" s="51"/>
    </row>
    <row r="883">
      <c r="A883" s="48"/>
      <c r="B883" s="48"/>
      <c r="C883" s="48"/>
      <c r="D883" s="48"/>
      <c r="E883" s="48"/>
      <c r="F883" s="51"/>
      <c r="G883" s="51"/>
      <c r="H883" s="54"/>
      <c r="I883" s="54"/>
      <c r="J883" s="51"/>
      <c r="K883" s="51"/>
      <c r="L883" s="51"/>
      <c r="M883" s="51"/>
      <c r="N883" s="51"/>
      <c r="O883" s="51"/>
      <c r="P883" s="51"/>
      <c r="Q883" s="51"/>
      <c r="R883" s="51"/>
      <c r="S883" s="51"/>
      <c r="T883" s="51"/>
      <c r="U883" s="51"/>
      <c r="V883" s="51"/>
      <c r="W883" s="51"/>
      <c r="X883" s="51"/>
      <c r="Y883" s="51"/>
      <c r="Z883" s="51"/>
      <c r="AA883" s="51"/>
      <c r="AB883" s="51"/>
      <c r="AC883" s="51"/>
      <c r="AD883" s="51"/>
      <c r="AE883" s="51"/>
      <c r="AF883" s="51"/>
      <c r="AG883" s="51"/>
      <c r="AH883" s="51"/>
      <c r="AI883" s="51"/>
      <c r="AJ883" s="51"/>
      <c r="AK883" s="51"/>
      <c r="AL883" s="51"/>
      <c r="AM883" s="51"/>
      <c r="AN883" s="51"/>
      <c r="AO883" s="51"/>
      <c r="AP883" s="51"/>
      <c r="AQ883" s="51"/>
      <c r="AR883" s="51"/>
      <c r="AS883" s="51"/>
      <c r="AT883" s="51"/>
      <c r="AU883" s="51"/>
      <c r="AV883" s="51"/>
      <c r="AW883" s="51"/>
      <c r="AX883" s="51"/>
      <c r="AY883" s="51"/>
      <c r="AZ883" s="51"/>
      <c r="BA883" s="51"/>
      <c r="BB883" s="51"/>
      <c r="BC883" s="51"/>
      <c r="BD883" s="51"/>
      <c r="BE883" s="51"/>
      <c r="BF883" s="51"/>
      <c r="BG883" s="51"/>
      <c r="BH883" s="51"/>
      <c r="BI883" s="51"/>
      <c r="BJ883" s="51"/>
      <c r="BK883" s="51"/>
      <c r="BL883" s="51"/>
      <c r="BM883" s="51"/>
      <c r="BN883" s="51"/>
      <c r="BO883" s="51"/>
      <c r="BP883" s="51"/>
      <c r="BQ883" s="51"/>
      <c r="BR883" s="51"/>
      <c r="BS883" s="51"/>
      <c r="BT883" s="51"/>
      <c r="BU883" s="51"/>
      <c r="BV883" s="51"/>
      <c r="BW883" s="51"/>
      <c r="BX883" s="51"/>
      <c r="BY883" s="51"/>
      <c r="BZ883" s="51"/>
      <c r="CA883" s="51"/>
      <c r="CB883" s="51"/>
      <c r="CC883" s="51"/>
      <c r="CD883" s="51"/>
      <c r="CE883" s="51"/>
      <c r="CF883" s="51"/>
      <c r="CG883" s="51"/>
      <c r="CH883" s="51"/>
      <c r="CI883" s="51"/>
      <c r="CJ883" s="51"/>
      <c r="CK883" s="51"/>
      <c r="CL883" s="51"/>
      <c r="CM883" s="51"/>
      <c r="CN883" s="51"/>
      <c r="CO883" s="51"/>
      <c r="CP883" s="51"/>
      <c r="CQ883" s="51"/>
      <c r="CR883" s="51"/>
      <c r="CS883" s="51"/>
      <c r="CT883" s="51"/>
      <c r="CU883" s="51"/>
      <c r="CV883" s="51"/>
      <c r="CW883" s="51"/>
      <c r="CX883" s="51"/>
      <c r="CY883" s="51"/>
      <c r="CZ883" s="51"/>
      <c r="DA883" s="51"/>
      <c r="DB883" s="51"/>
      <c r="DC883" s="51"/>
      <c r="DD883" s="51"/>
    </row>
    <row r="884">
      <c r="A884" s="48"/>
      <c r="B884" s="48"/>
      <c r="C884" s="48"/>
      <c r="D884" s="48"/>
      <c r="E884" s="48"/>
      <c r="F884" s="51"/>
      <c r="G884" s="51"/>
      <c r="H884" s="54"/>
      <c r="I884" s="54"/>
      <c r="J884" s="51"/>
      <c r="K884" s="51"/>
      <c r="L884" s="51"/>
      <c r="M884" s="51"/>
      <c r="N884" s="51"/>
      <c r="O884" s="51"/>
      <c r="P884" s="51"/>
      <c r="Q884" s="51"/>
      <c r="R884" s="51"/>
      <c r="S884" s="51"/>
      <c r="T884" s="51"/>
      <c r="U884" s="51"/>
      <c r="V884" s="51"/>
      <c r="W884" s="51"/>
      <c r="X884" s="51"/>
      <c r="Y884" s="51"/>
      <c r="Z884" s="51"/>
      <c r="AA884" s="51"/>
      <c r="AB884" s="51"/>
      <c r="AC884" s="51"/>
      <c r="AD884" s="51"/>
      <c r="AE884" s="51"/>
      <c r="AF884" s="51"/>
      <c r="AG884" s="51"/>
      <c r="AH884" s="51"/>
      <c r="AI884" s="51"/>
      <c r="AJ884" s="51"/>
      <c r="AK884" s="51"/>
      <c r="AL884" s="51"/>
      <c r="AM884" s="51"/>
      <c r="AN884" s="51"/>
      <c r="AO884" s="51"/>
      <c r="AP884" s="51"/>
      <c r="AQ884" s="51"/>
      <c r="AR884" s="51"/>
      <c r="AS884" s="51"/>
      <c r="AT884" s="51"/>
      <c r="AU884" s="51"/>
      <c r="AV884" s="51"/>
      <c r="AW884" s="51"/>
      <c r="AX884" s="51"/>
      <c r="AY884" s="51"/>
      <c r="AZ884" s="51"/>
      <c r="BA884" s="51"/>
      <c r="BB884" s="51"/>
      <c r="BC884" s="51"/>
      <c r="BD884" s="51"/>
      <c r="BE884" s="51"/>
      <c r="BF884" s="51"/>
      <c r="BG884" s="51"/>
      <c r="BH884" s="51"/>
      <c r="BI884" s="51"/>
      <c r="BJ884" s="51"/>
      <c r="BK884" s="51"/>
      <c r="BL884" s="51"/>
      <c r="BM884" s="51"/>
      <c r="BN884" s="51"/>
      <c r="BO884" s="51"/>
      <c r="BP884" s="51"/>
      <c r="BQ884" s="51"/>
      <c r="BR884" s="51"/>
      <c r="BS884" s="51"/>
      <c r="BT884" s="51"/>
      <c r="BU884" s="51"/>
      <c r="BV884" s="51"/>
      <c r="BW884" s="51"/>
      <c r="BX884" s="51"/>
      <c r="BY884" s="51"/>
      <c r="BZ884" s="51"/>
      <c r="CA884" s="51"/>
      <c r="CB884" s="51"/>
      <c r="CC884" s="51"/>
      <c r="CD884" s="51"/>
      <c r="CE884" s="51"/>
      <c r="CF884" s="51"/>
      <c r="CG884" s="51"/>
      <c r="CH884" s="51"/>
      <c r="CI884" s="51"/>
      <c r="CJ884" s="51"/>
      <c r="CK884" s="51"/>
      <c r="CL884" s="51"/>
      <c r="CM884" s="51"/>
      <c r="CN884" s="51"/>
      <c r="CO884" s="51"/>
      <c r="CP884" s="51"/>
      <c r="CQ884" s="51"/>
      <c r="CR884" s="51"/>
      <c r="CS884" s="51"/>
      <c r="CT884" s="51"/>
      <c r="CU884" s="51"/>
      <c r="CV884" s="51"/>
      <c r="CW884" s="51"/>
      <c r="CX884" s="51"/>
      <c r="CY884" s="51"/>
      <c r="CZ884" s="51"/>
      <c r="DA884" s="51"/>
      <c r="DB884" s="51"/>
      <c r="DC884" s="51"/>
      <c r="DD884" s="51"/>
    </row>
    <row r="885">
      <c r="A885" s="48"/>
      <c r="B885" s="48"/>
      <c r="C885" s="48"/>
      <c r="D885" s="48"/>
      <c r="E885" s="48"/>
      <c r="F885" s="51"/>
      <c r="G885" s="51"/>
      <c r="H885" s="54"/>
      <c r="I885" s="54"/>
      <c r="J885" s="51"/>
      <c r="K885" s="51"/>
      <c r="L885" s="51"/>
      <c r="M885" s="51"/>
      <c r="N885" s="51"/>
      <c r="O885" s="51"/>
      <c r="P885" s="51"/>
      <c r="Q885" s="51"/>
      <c r="R885" s="51"/>
      <c r="S885" s="51"/>
      <c r="T885" s="51"/>
      <c r="U885" s="51"/>
      <c r="V885" s="51"/>
      <c r="W885" s="51"/>
      <c r="X885" s="51"/>
      <c r="Y885" s="51"/>
      <c r="Z885" s="51"/>
      <c r="AA885" s="51"/>
      <c r="AB885" s="51"/>
      <c r="AC885" s="51"/>
      <c r="AD885" s="51"/>
      <c r="AE885" s="51"/>
      <c r="AF885" s="51"/>
      <c r="AG885" s="51"/>
      <c r="AH885" s="51"/>
      <c r="AI885" s="51"/>
      <c r="AJ885" s="51"/>
      <c r="AK885" s="51"/>
      <c r="AL885" s="51"/>
      <c r="AM885" s="51"/>
      <c r="AN885" s="51"/>
      <c r="AO885" s="51"/>
      <c r="AP885" s="51"/>
      <c r="AQ885" s="51"/>
      <c r="AR885" s="51"/>
      <c r="AS885" s="51"/>
      <c r="AT885" s="51"/>
      <c r="AU885" s="51"/>
      <c r="AV885" s="51"/>
      <c r="AW885" s="51"/>
      <c r="AX885" s="51"/>
      <c r="AY885" s="51"/>
      <c r="AZ885" s="51"/>
      <c r="BA885" s="51"/>
      <c r="BB885" s="51"/>
      <c r="BC885" s="51"/>
      <c r="BD885" s="51"/>
      <c r="BE885" s="51"/>
      <c r="BF885" s="51"/>
      <c r="BG885" s="51"/>
      <c r="BH885" s="51"/>
      <c r="BI885" s="51"/>
      <c r="BJ885" s="51"/>
      <c r="BK885" s="51"/>
      <c r="BL885" s="51"/>
      <c r="BM885" s="51"/>
      <c r="BN885" s="51"/>
      <c r="BO885" s="51"/>
      <c r="BP885" s="51"/>
      <c r="BQ885" s="51"/>
      <c r="BR885" s="51"/>
      <c r="BS885" s="51"/>
      <c r="BT885" s="51"/>
      <c r="BU885" s="51"/>
      <c r="BV885" s="51"/>
      <c r="BW885" s="51"/>
      <c r="BX885" s="51"/>
      <c r="BY885" s="51"/>
      <c r="BZ885" s="51"/>
      <c r="CA885" s="51"/>
      <c r="CB885" s="51"/>
      <c r="CC885" s="51"/>
      <c r="CD885" s="51"/>
      <c r="CE885" s="51"/>
      <c r="CF885" s="51"/>
      <c r="CG885" s="51"/>
      <c r="CH885" s="51"/>
      <c r="CI885" s="51"/>
      <c r="CJ885" s="51"/>
      <c r="CK885" s="51"/>
      <c r="CL885" s="51"/>
      <c r="CM885" s="51"/>
      <c r="CN885" s="51"/>
      <c r="CO885" s="51"/>
      <c r="CP885" s="51"/>
      <c r="CQ885" s="51"/>
      <c r="CR885" s="51"/>
      <c r="CS885" s="51"/>
      <c r="CT885" s="51"/>
      <c r="CU885" s="51"/>
      <c r="CV885" s="51"/>
      <c r="CW885" s="51"/>
      <c r="CX885" s="51"/>
      <c r="CY885" s="51"/>
      <c r="CZ885" s="51"/>
      <c r="DA885" s="51"/>
      <c r="DB885" s="51"/>
      <c r="DC885" s="51"/>
      <c r="DD885" s="51"/>
    </row>
    <row r="886">
      <c r="A886" s="48"/>
      <c r="B886" s="48"/>
      <c r="C886" s="48"/>
      <c r="D886" s="48"/>
      <c r="E886" s="48"/>
      <c r="F886" s="51"/>
      <c r="G886" s="51"/>
      <c r="H886" s="54"/>
      <c r="I886" s="54"/>
      <c r="J886" s="51"/>
      <c r="K886" s="51"/>
      <c r="L886" s="51"/>
      <c r="M886" s="51"/>
      <c r="N886" s="51"/>
      <c r="O886" s="51"/>
      <c r="P886" s="51"/>
      <c r="Q886" s="51"/>
      <c r="R886" s="51"/>
      <c r="S886" s="51"/>
      <c r="T886" s="51"/>
      <c r="U886" s="51"/>
      <c r="V886" s="51"/>
      <c r="W886" s="51"/>
      <c r="X886" s="51"/>
      <c r="Y886" s="51"/>
      <c r="Z886" s="51"/>
      <c r="AA886" s="51"/>
      <c r="AB886" s="51"/>
      <c r="AC886" s="51"/>
      <c r="AD886" s="51"/>
      <c r="AE886" s="51"/>
      <c r="AF886" s="51"/>
      <c r="AG886" s="51"/>
      <c r="AH886" s="51"/>
      <c r="AI886" s="51"/>
      <c r="AJ886" s="51"/>
      <c r="AK886" s="51"/>
      <c r="AL886" s="51"/>
      <c r="AM886" s="51"/>
      <c r="AN886" s="51"/>
      <c r="AO886" s="51"/>
      <c r="AP886" s="51"/>
      <c r="AQ886" s="51"/>
      <c r="AR886" s="51"/>
      <c r="AS886" s="51"/>
      <c r="AT886" s="51"/>
      <c r="AU886" s="51"/>
      <c r="AV886" s="51"/>
      <c r="AW886" s="51"/>
      <c r="AX886" s="51"/>
      <c r="AY886" s="51"/>
      <c r="AZ886" s="51"/>
      <c r="BA886" s="51"/>
      <c r="BB886" s="51"/>
      <c r="BC886" s="51"/>
      <c r="BD886" s="51"/>
      <c r="BE886" s="51"/>
      <c r="BF886" s="51"/>
      <c r="BG886" s="51"/>
      <c r="BH886" s="51"/>
      <c r="BI886" s="51"/>
      <c r="BJ886" s="51"/>
      <c r="BK886" s="51"/>
      <c r="BL886" s="51"/>
      <c r="BM886" s="51"/>
      <c r="BN886" s="51"/>
      <c r="BO886" s="51"/>
      <c r="BP886" s="51"/>
      <c r="BQ886" s="51"/>
      <c r="BR886" s="51"/>
      <c r="BS886" s="51"/>
      <c r="BT886" s="51"/>
      <c r="BU886" s="51"/>
      <c r="BV886" s="51"/>
      <c r="BW886" s="51"/>
      <c r="BX886" s="51"/>
      <c r="BY886" s="51"/>
      <c r="BZ886" s="51"/>
      <c r="CA886" s="51"/>
      <c r="CB886" s="51"/>
      <c r="CC886" s="51"/>
      <c r="CD886" s="51"/>
      <c r="CE886" s="51"/>
      <c r="CF886" s="51"/>
      <c r="CG886" s="51"/>
      <c r="CH886" s="51"/>
      <c r="CI886" s="51"/>
      <c r="CJ886" s="51"/>
      <c r="CK886" s="51"/>
      <c r="CL886" s="51"/>
      <c r="CM886" s="51"/>
      <c r="CN886" s="51"/>
      <c r="CO886" s="51"/>
      <c r="CP886" s="51"/>
      <c r="CQ886" s="51"/>
      <c r="CR886" s="51"/>
      <c r="CS886" s="51"/>
      <c r="CT886" s="51"/>
      <c r="CU886" s="51"/>
      <c r="CV886" s="51"/>
      <c r="CW886" s="51"/>
      <c r="CX886" s="51"/>
      <c r="CY886" s="51"/>
      <c r="CZ886" s="51"/>
      <c r="DA886" s="51"/>
      <c r="DB886" s="51"/>
      <c r="DC886" s="51"/>
      <c r="DD886" s="51"/>
    </row>
    <row r="887">
      <c r="A887" s="48"/>
      <c r="B887" s="48"/>
      <c r="C887" s="48"/>
      <c r="D887" s="48"/>
      <c r="E887" s="48"/>
      <c r="F887" s="51"/>
      <c r="G887" s="51"/>
      <c r="H887" s="54"/>
      <c r="I887" s="54"/>
      <c r="J887" s="51"/>
      <c r="K887" s="51"/>
      <c r="L887" s="51"/>
      <c r="M887" s="51"/>
      <c r="N887" s="51"/>
      <c r="O887" s="51"/>
      <c r="P887" s="51"/>
      <c r="Q887" s="51"/>
      <c r="R887" s="51"/>
      <c r="S887" s="51"/>
      <c r="T887" s="51"/>
      <c r="U887" s="51"/>
      <c r="V887" s="51"/>
      <c r="W887" s="51"/>
      <c r="X887" s="51"/>
      <c r="Y887" s="51"/>
      <c r="Z887" s="51"/>
      <c r="AA887" s="51"/>
      <c r="AB887" s="51"/>
      <c r="AC887" s="51"/>
      <c r="AD887" s="51"/>
      <c r="AE887" s="51"/>
      <c r="AF887" s="51"/>
      <c r="AG887" s="51"/>
      <c r="AH887" s="51"/>
      <c r="AI887" s="51"/>
      <c r="AJ887" s="51"/>
      <c r="AK887" s="51"/>
      <c r="AL887" s="51"/>
      <c r="AM887" s="51"/>
      <c r="AN887" s="51"/>
      <c r="AO887" s="51"/>
      <c r="AP887" s="51"/>
      <c r="AQ887" s="51"/>
      <c r="AR887" s="51"/>
      <c r="AS887" s="51"/>
      <c r="AT887" s="51"/>
      <c r="AU887" s="51"/>
      <c r="AV887" s="51"/>
      <c r="AW887" s="51"/>
      <c r="AX887" s="51"/>
      <c r="AY887" s="51"/>
      <c r="AZ887" s="51"/>
      <c r="BA887" s="51"/>
      <c r="BB887" s="51"/>
      <c r="BC887" s="51"/>
      <c r="BD887" s="51"/>
      <c r="BE887" s="51"/>
      <c r="BF887" s="51"/>
      <c r="BG887" s="51"/>
      <c r="BH887" s="51"/>
      <c r="BI887" s="51"/>
      <c r="BJ887" s="51"/>
      <c r="BK887" s="51"/>
      <c r="BL887" s="51"/>
      <c r="BM887" s="51"/>
      <c r="BN887" s="51"/>
      <c r="BO887" s="51"/>
      <c r="BP887" s="51"/>
      <c r="BQ887" s="51"/>
      <c r="BR887" s="51"/>
      <c r="BS887" s="51"/>
      <c r="BT887" s="51"/>
      <c r="BU887" s="51"/>
      <c r="BV887" s="51"/>
      <c r="BW887" s="51"/>
      <c r="BX887" s="51"/>
      <c r="BY887" s="51"/>
      <c r="BZ887" s="51"/>
      <c r="CA887" s="51"/>
      <c r="CB887" s="51"/>
      <c r="CC887" s="51"/>
      <c r="CD887" s="51"/>
      <c r="CE887" s="51"/>
      <c r="CF887" s="51"/>
      <c r="CG887" s="51"/>
      <c r="CH887" s="51"/>
      <c r="CI887" s="51"/>
      <c r="CJ887" s="51"/>
      <c r="CK887" s="51"/>
      <c r="CL887" s="51"/>
      <c r="CM887" s="51"/>
      <c r="CN887" s="51"/>
      <c r="CO887" s="51"/>
      <c r="CP887" s="51"/>
      <c r="CQ887" s="51"/>
      <c r="CR887" s="51"/>
      <c r="CS887" s="51"/>
      <c r="CT887" s="51"/>
      <c r="CU887" s="51"/>
      <c r="CV887" s="51"/>
      <c r="CW887" s="51"/>
      <c r="CX887" s="51"/>
      <c r="CY887" s="51"/>
      <c r="CZ887" s="51"/>
      <c r="DA887" s="51"/>
      <c r="DB887" s="51"/>
      <c r="DC887" s="51"/>
      <c r="DD887" s="51"/>
    </row>
    <row r="888">
      <c r="A888" s="48"/>
      <c r="B888" s="48"/>
      <c r="C888" s="48"/>
      <c r="D888" s="48"/>
      <c r="E888" s="48"/>
      <c r="F888" s="51"/>
      <c r="G888" s="51"/>
      <c r="H888" s="54"/>
      <c r="I888" s="54"/>
      <c r="J888" s="51"/>
      <c r="K888" s="51"/>
      <c r="L888" s="51"/>
      <c r="M888" s="51"/>
      <c r="N888" s="51"/>
      <c r="O888" s="51"/>
      <c r="P888" s="51"/>
      <c r="Q888" s="51"/>
      <c r="R888" s="51"/>
      <c r="S888" s="51"/>
      <c r="T888" s="51"/>
      <c r="U888" s="51"/>
      <c r="V888" s="51"/>
      <c r="W888" s="51"/>
      <c r="X888" s="51"/>
      <c r="Y888" s="51"/>
      <c r="Z888" s="51"/>
      <c r="AA888" s="51"/>
      <c r="AB888" s="51"/>
      <c r="AC888" s="51"/>
      <c r="AD888" s="51"/>
      <c r="AE888" s="51"/>
      <c r="AF888" s="51"/>
      <c r="AG888" s="51"/>
      <c r="AH888" s="51"/>
      <c r="AI888" s="51"/>
      <c r="AJ888" s="51"/>
      <c r="AK888" s="51"/>
      <c r="AL888" s="51"/>
      <c r="AM888" s="51"/>
      <c r="AN888" s="51"/>
      <c r="AO888" s="51"/>
      <c r="AP888" s="51"/>
      <c r="AQ888" s="51"/>
      <c r="AR888" s="51"/>
      <c r="AS888" s="51"/>
      <c r="AT888" s="51"/>
      <c r="AU888" s="51"/>
      <c r="AV888" s="51"/>
      <c r="AW888" s="51"/>
      <c r="AX888" s="51"/>
      <c r="AY888" s="51"/>
      <c r="AZ888" s="51"/>
      <c r="BA888" s="51"/>
      <c r="BB888" s="51"/>
      <c r="BC888" s="51"/>
      <c r="BD888" s="51"/>
      <c r="BE888" s="51"/>
      <c r="BF888" s="51"/>
      <c r="BG888" s="51"/>
      <c r="BH888" s="51"/>
      <c r="BI888" s="51"/>
      <c r="BJ888" s="51"/>
      <c r="BK888" s="51"/>
      <c r="BL888" s="51"/>
      <c r="BM888" s="51"/>
      <c r="BN888" s="51"/>
      <c r="BO888" s="51"/>
      <c r="BP888" s="51"/>
      <c r="BQ888" s="51"/>
      <c r="BR888" s="51"/>
      <c r="BS888" s="51"/>
      <c r="BT888" s="51"/>
      <c r="BU888" s="51"/>
      <c r="BV888" s="51"/>
      <c r="BW888" s="51"/>
      <c r="BX888" s="51"/>
      <c r="BY888" s="51"/>
      <c r="BZ888" s="51"/>
      <c r="CA888" s="51"/>
      <c r="CB888" s="51"/>
      <c r="CC888" s="51"/>
      <c r="CD888" s="51"/>
      <c r="CE888" s="51"/>
      <c r="CF888" s="51"/>
      <c r="CG888" s="51"/>
      <c r="CH888" s="51"/>
      <c r="CI888" s="51"/>
      <c r="CJ888" s="51"/>
      <c r="CK888" s="51"/>
      <c r="CL888" s="51"/>
      <c r="CM888" s="51"/>
      <c r="CN888" s="51"/>
      <c r="CO888" s="51"/>
      <c r="CP888" s="51"/>
      <c r="CQ888" s="51"/>
      <c r="CR888" s="51"/>
      <c r="CS888" s="51"/>
      <c r="CT888" s="51"/>
      <c r="CU888" s="51"/>
      <c r="CV888" s="51"/>
      <c r="CW888" s="51"/>
      <c r="CX888" s="51"/>
      <c r="CY888" s="51"/>
      <c r="CZ888" s="51"/>
      <c r="DA888" s="51"/>
      <c r="DB888" s="51"/>
      <c r="DC888" s="51"/>
      <c r="DD888" s="51"/>
    </row>
    <row r="889">
      <c r="A889" s="48"/>
      <c r="B889" s="48"/>
      <c r="C889" s="48"/>
      <c r="D889" s="48"/>
      <c r="E889" s="48"/>
      <c r="F889" s="51"/>
      <c r="G889" s="51"/>
      <c r="H889" s="54"/>
      <c r="I889" s="54"/>
      <c r="J889" s="51"/>
      <c r="K889" s="51"/>
      <c r="L889" s="51"/>
      <c r="M889" s="51"/>
      <c r="N889" s="51"/>
      <c r="O889" s="51"/>
      <c r="P889" s="51"/>
      <c r="Q889" s="51"/>
      <c r="R889" s="51"/>
      <c r="S889" s="51"/>
      <c r="T889" s="51"/>
      <c r="U889" s="51"/>
      <c r="V889" s="51"/>
      <c r="W889" s="51"/>
      <c r="X889" s="51"/>
      <c r="Y889" s="51"/>
      <c r="Z889" s="51"/>
      <c r="AA889" s="51"/>
      <c r="AB889" s="51"/>
      <c r="AC889" s="51"/>
      <c r="AD889" s="51"/>
      <c r="AE889" s="51"/>
      <c r="AF889" s="51"/>
      <c r="AG889" s="51"/>
      <c r="AH889" s="51"/>
      <c r="AI889" s="51"/>
      <c r="AJ889" s="51"/>
      <c r="AK889" s="51"/>
      <c r="AL889" s="51"/>
      <c r="AM889" s="51"/>
      <c r="AN889" s="51"/>
      <c r="AO889" s="51"/>
      <c r="AP889" s="51"/>
      <c r="AQ889" s="51"/>
      <c r="AR889" s="51"/>
      <c r="AS889" s="51"/>
      <c r="AT889" s="51"/>
      <c r="AU889" s="51"/>
      <c r="AV889" s="51"/>
      <c r="AW889" s="51"/>
      <c r="AX889" s="51"/>
      <c r="AY889" s="51"/>
      <c r="AZ889" s="51"/>
      <c r="BA889" s="51"/>
      <c r="BB889" s="51"/>
      <c r="BC889" s="51"/>
      <c r="BD889" s="51"/>
      <c r="BE889" s="51"/>
      <c r="BF889" s="51"/>
      <c r="BG889" s="51"/>
      <c r="BH889" s="51"/>
      <c r="BI889" s="51"/>
      <c r="BJ889" s="51"/>
      <c r="BK889" s="51"/>
      <c r="BL889" s="51"/>
      <c r="BM889" s="51"/>
      <c r="BN889" s="51"/>
      <c r="BO889" s="51"/>
      <c r="BP889" s="51"/>
      <c r="BQ889" s="51"/>
      <c r="BR889" s="51"/>
      <c r="BS889" s="51"/>
      <c r="BT889" s="51"/>
      <c r="BU889" s="51"/>
      <c r="BV889" s="51"/>
      <c r="BW889" s="51"/>
      <c r="BX889" s="51"/>
      <c r="BY889" s="51"/>
      <c r="BZ889" s="51"/>
      <c r="CA889" s="51"/>
      <c r="CB889" s="51"/>
      <c r="CC889" s="51"/>
      <c r="CD889" s="51"/>
      <c r="CE889" s="51"/>
      <c r="CF889" s="51"/>
      <c r="CG889" s="51"/>
      <c r="CH889" s="51"/>
      <c r="CI889" s="51"/>
      <c r="CJ889" s="51"/>
      <c r="CK889" s="51"/>
      <c r="CL889" s="51"/>
      <c r="CM889" s="51"/>
      <c r="CN889" s="51"/>
      <c r="CO889" s="51"/>
      <c r="CP889" s="51"/>
      <c r="CQ889" s="51"/>
      <c r="CR889" s="51"/>
      <c r="CS889" s="51"/>
      <c r="CT889" s="51"/>
      <c r="CU889" s="51"/>
      <c r="CV889" s="51"/>
      <c r="CW889" s="51"/>
      <c r="CX889" s="51"/>
      <c r="CY889" s="51"/>
      <c r="CZ889" s="51"/>
      <c r="DA889" s="51"/>
      <c r="DB889" s="51"/>
      <c r="DC889" s="51"/>
      <c r="DD889" s="51"/>
    </row>
    <row r="890">
      <c r="A890" s="48"/>
      <c r="B890" s="48"/>
      <c r="C890" s="48"/>
      <c r="D890" s="48"/>
      <c r="E890" s="48"/>
      <c r="F890" s="51"/>
      <c r="G890" s="51"/>
      <c r="H890" s="54"/>
      <c r="I890" s="54"/>
      <c r="J890" s="51"/>
      <c r="K890" s="51"/>
      <c r="L890" s="51"/>
      <c r="M890" s="51"/>
      <c r="N890" s="51"/>
      <c r="O890" s="51"/>
      <c r="P890" s="51"/>
      <c r="Q890" s="51"/>
      <c r="R890" s="51"/>
      <c r="S890" s="51"/>
      <c r="T890" s="51"/>
      <c r="U890" s="51"/>
      <c r="V890" s="51"/>
      <c r="W890" s="51"/>
      <c r="X890" s="51"/>
      <c r="Y890" s="51"/>
      <c r="Z890" s="51"/>
      <c r="AA890" s="51"/>
      <c r="AB890" s="51"/>
      <c r="AC890" s="51"/>
      <c r="AD890" s="51"/>
      <c r="AE890" s="51"/>
      <c r="AF890" s="51"/>
      <c r="AG890" s="51"/>
      <c r="AH890" s="51"/>
      <c r="AI890" s="51"/>
      <c r="AJ890" s="51"/>
      <c r="AK890" s="51"/>
      <c r="AL890" s="51"/>
      <c r="AM890" s="51"/>
      <c r="AN890" s="51"/>
      <c r="AO890" s="51"/>
      <c r="AP890" s="51"/>
      <c r="AQ890" s="51"/>
      <c r="AR890" s="51"/>
      <c r="AS890" s="51"/>
      <c r="AT890" s="51"/>
      <c r="AU890" s="51"/>
      <c r="AV890" s="51"/>
      <c r="AW890" s="51"/>
      <c r="AX890" s="51"/>
      <c r="AY890" s="51"/>
      <c r="AZ890" s="51"/>
      <c r="BA890" s="51"/>
      <c r="BB890" s="51"/>
      <c r="BC890" s="51"/>
      <c r="BD890" s="51"/>
      <c r="BE890" s="51"/>
      <c r="BF890" s="51"/>
      <c r="BG890" s="51"/>
      <c r="BH890" s="51"/>
      <c r="BI890" s="51"/>
      <c r="BJ890" s="51"/>
      <c r="BK890" s="51"/>
      <c r="BL890" s="51"/>
      <c r="BM890" s="51"/>
      <c r="BN890" s="51"/>
      <c r="BO890" s="51"/>
      <c r="BP890" s="51"/>
      <c r="BQ890" s="51"/>
      <c r="BR890" s="51"/>
      <c r="BS890" s="51"/>
      <c r="BT890" s="51"/>
      <c r="BU890" s="51"/>
      <c r="BV890" s="51"/>
      <c r="BW890" s="51"/>
      <c r="BX890" s="51"/>
      <c r="BY890" s="51"/>
      <c r="BZ890" s="51"/>
      <c r="CA890" s="51"/>
      <c r="CB890" s="51"/>
      <c r="CC890" s="51"/>
      <c r="CD890" s="51"/>
      <c r="CE890" s="51"/>
      <c r="CF890" s="51"/>
      <c r="CG890" s="51"/>
      <c r="CH890" s="51"/>
      <c r="CI890" s="51"/>
      <c r="CJ890" s="51"/>
      <c r="CK890" s="51"/>
      <c r="CL890" s="51"/>
      <c r="CM890" s="51"/>
      <c r="CN890" s="51"/>
      <c r="CO890" s="51"/>
      <c r="CP890" s="51"/>
      <c r="CQ890" s="51"/>
      <c r="CR890" s="51"/>
      <c r="CS890" s="51"/>
      <c r="CT890" s="51"/>
      <c r="CU890" s="51"/>
      <c r="CV890" s="51"/>
      <c r="CW890" s="51"/>
      <c r="CX890" s="51"/>
      <c r="CY890" s="51"/>
      <c r="CZ890" s="51"/>
      <c r="DA890" s="51"/>
      <c r="DB890" s="51"/>
      <c r="DC890" s="51"/>
      <c r="DD890" s="51"/>
    </row>
    <row r="891">
      <c r="A891" s="48"/>
      <c r="B891" s="48"/>
      <c r="C891" s="48"/>
      <c r="D891" s="48"/>
      <c r="E891" s="48"/>
      <c r="F891" s="51"/>
      <c r="G891" s="51"/>
      <c r="H891" s="54"/>
      <c r="I891" s="54"/>
      <c r="J891" s="51"/>
      <c r="K891" s="51"/>
      <c r="L891" s="51"/>
      <c r="M891" s="51"/>
      <c r="N891" s="51"/>
      <c r="O891" s="51"/>
      <c r="P891" s="51"/>
      <c r="Q891" s="51"/>
      <c r="R891" s="51"/>
      <c r="S891" s="51"/>
      <c r="T891" s="51"/>
      <c r="U891" s="51"/>
      <c r="V891" s="51"/>
      <c r="W891" s="51"/>
      <c r="X891" s="51"/>
      <c r="Y891" s="51"/>
      <c r="Z891" s="51"/>
      <c r="AA891" s="51"/>
      <c r="AB891" s="51"/>
      <c r="AC891" s="51"/>
      <c r="AD891" s="51"/>
      <c r="AE891" s="51"/>
      <c r="AF891" s="51"/>
      <c r="AG891" s="51"/>
      <c r="AH891" s="51"/>
      <c r="AI891" s="51"/>
      <c r="AJ891" s="51"/>
      <c r="AK891" s="51"/>
      <c r="AL891" s="51"/>
      <c r="AM891" s="51"/>
      <c r="AN891" s="51"/>
      <c r="AO891" s="51"/>
      <c r="AP891" s="51"/>
      <c r="AQ891" s="51"/>
      <c r="AR891" s="51"/>
      <c r="AS891" s="51"/>
      <c r="AT891" s="51"/>
      <c r="AU891" s="51"/>
      <c r="AV891" s="51"/>
      <c r="AW891" s="51"/>
      <c r="AX891" s="51"/>
      <c r="AY891" s="51"/>
      <c r="AZ891" s="51"/>
      <c r="BA891" s="51"/>
      <c r="BB891" s="51"/>
      <c r="BC891" s="51"/>
      <c r="BD891" s="51"/>
      <c r="BE891" s="51"/>
      <c r="BF891" s="51"/>
      <c r="BG891" s="51"/>
      <c r="BH891" s="51"/>
      <c r="BI891" s="51"/>
      <c r="BJ891" s="51"/>
      <c r="BK891" s="51"/>
      <c r="BL891" s="51"/>
      <c r="BM891" s="51"/>
      <c r="BN891" s="51"/>
      <c r="BO891" s="51"/>
      <c r="BP891" s="51"/>
      <c r="BQ891" s="51"/>
      <c r="BR891" s="51"/>
      <c r="BS891" s="51"/>
      <c r="BT891" s="51"/>
      <c r="BU891" s="51"/>
      <c r="BV891" s="51"/>
      <c r="BW891" s="51"/>
      <c r="BX891" s="51"/>
      <c r="BY891" s="51"/>
      <c r="BZ891" s="51"/>
      <c r="CA891" s="51"/>
      <c r="CB891" s="51"/>
      <c r="CC891" s="51"/>
      <c r="CD891" s="51"/>
      <c r="CE891" s="51"/>
      <c r="CF891" s="51"/>
      <c r="CG891" s="51"/>
      <c r="CH891" s="51"/>
      <c r="CI891" s="51"/>
      <c r="CJ891" s="51"/>
      <c r="CK891" s="51"/>
      <c r="CL891" s="51"/>
      <c r="CM891" s="51"/>
      <c r="CN891" s="51"/>
      <c r="CO891" s="51"/>
      <c r="CP891" s="51"/>
      <c r="CQ891" s="51"/>
      <c r="CR891" s="51"/>
      <c r="CS891" s="51"/>
      <c r="CT891" s="51"/>
      <c r="CU891" s="51"/>
      <c r="CV891" s="51"/>
      <c r="CW891" s="51"/>
      <c r="CX891" s="51"/>
      <c r="CY891" s="51"/>
      <c r="CZ891" s="51"/>
      <c r="DA891" s="51"/>
      <c r="DB891" s="51"/>
      <c r="DC891" s="51"/>
      <c r="DD891" s="51"/>
    </row>
    <row r="892">
      <c r="A892" s="48"/>
      <c r="B892" s="48"/>
      <c r="C892" s="48"/>
      <c r="D892" s="48"/>
      <c r="E892" s="48"/>
      <c r="F892" s="51"/>
      <c r="G892" s="51"/>
      <c r="H892" s="54"/>
      <c r="I892" s="54"/>
      <c r="J892" s="51"/>
      <c r="K892" s="51"/>
      <c r="L892" s="51"/>
      <c r="M892" s="51"/>
      <c r="N892" s="51"/>
      <c r="O892" s="51"/>
      <c r="P892" s="51"/>
      <c r="Q892" s="51"/>
      <c r="R892" s="51"/>
      <c r="S892" s="51"/>
      <c r="T892" s="51"/>
      <c r="U892" s="51"/>
      <c r="V892" s="51"/>
      <c r="W892" s="51"/>
      <c r="X892" s="51"/>
      <c r="Y892" s="51"/>
      <c r="Z892" s="51"/>
      <c r="AA892" s="51"/>
      <c r="AB892" s="51"/>
      <c r="AC892" s="51"/>
      <c r="AD892" s="51"/>
      <c r="AE892" s="51"/>
      <c r="AF892" s="51"/>
      <c r="AG892" s="51"/>
      <c r="AH892" s="51"/>
      <c r="AI892" s="51"/>
      <c r="AJ892" s="51"/>
      <c r="AK892" s="51"/>
      <c r="AL892" s="51"/>
      <c r="AM892" s="51"/>
      <c r="AN892" s="51"/>
      <c r="AO892" s="51"/>
      <c r="AP892" s="51"/>
      <c r="AQ892" s="51"/>
      <c r="AR892" s="51"/>
      <c r="AS892" s="51"/>
      <c r="AT892" s="51"/>
      <c r="AU892" s="51"/>
      <c r="AV892" s="51"/>
      <c r="AW892" s="51"/>
      <c r="AX892" s="51"/>
      <c r="AY892" s="51"/>
      <c r="AZ892" s="51"/>
      <c r="BA892" s="51"/>
      <c r="BB892" s="51"/>
      <c r="BC892" s="51"/>
      <c r="BD892" s="51"/>
      <c r="BE892" s="51"/>
      <c r="BF892" s="51"/>
      <c r="BG892" s="51"/>
      <c r="BH892" s="51"/>
      <c r="BI892" s="51"/>
      <c r="BJ892" s="51"/>
      <c r="BK892" s="51"/>
      <c r="BL892" s="51"/>
      <c r="BM892" s="51"/>
      <c r="BN892" s="51"/>
      <c r="BO892" s="51"/>
      <c r="BP892" s="51"/>
      <c r="BQ892" s="51"/>
      <c r="BR892" s="51"/>
      <c r="BS892" s="51"/>
      <c r="BT892" s="51"/>
      <c r="BU892" s="51"/>
      <c r="BV892" s="51"/>
      <c r="BW892" s="51"/>
      <c r="BX892" s="51"/>
      <c r="BY892" s="51"/>
      <c r="BZ892" s="51"/>
      <c r="CA892" s="51"/>
      <c r="CB892" s="51"/>
      <c r="CC892" s="51"/>
      <c r="CD892" s="51"/>
      <c r="CE892" s="51"/>
      <c r="CF892" s="51"/>
      <c r="CG892" s="51"/>
      <c r="CH892" s="51"/>
      <c r="CI892" s="51"/>
      <c r="CJ892" s="51"/>
      <c r="CK892" s="51"/>
      <c r="CL892" s="51"/>
      <c r="CM892" s="51"/>
      <c r="CN892" s="51"/>
      <c r="CO892" s="51"/>
      <c r="CP892" s="51"/>
      <c r="CQ892" s="51"/>
      <c r="CR892" s="51"/>
      <c r="CS892" s="51"/>
      <c r="CT892" s="51"/>
      <c r="CU892" s="51"/>
      <c r="CV892" s="51"/>
      <c r="CW892" s="51"/>
      <c r="CX892" s="51"/>
      <c r="CY892" s="51"/>
      <c r="CZ892" s="51"/>
      <c r="DA892" s="51"/>
      <c r="DB892" s="51"/>
      <c r="DC892" s="51"/>
      <c r="DD892" s="51"/>
    </row>
    <row r="893">
      <c r="A893" s="48"/>
      <c r="B893" s="48"/>
      <c r="C893" s="48"/>
      <c r="D893" s="48"/>
      <c r="E893" s="48"/>
      <c r="F893" s="51"/>
      <c r="G893" s="51"/>
      <c r="H893" s="54"/>
      <c r="I893" s="54"/>
      <c r="J893" s="51"/>
      <c r="K893" s="51"/>
      <c r="L893" s="51"/>
      <c r="M893" s="51"/>
      <c r="N893" s="51"/>
      <c r="O893" s="51"/>
      <c r="P893" s="51"/>
      <c r="Q893" s="51"/>
      <c r="R893" s="51"/>
      <c r="S893" s="51"/>
      <c r="T893" s="51"/>
      <c r="U893" s="51"/>
      <c r="V893" s="51"/>
      <c r="W893" s="51"/>
      <c r="X893" s="51"/>
      <c r="Y893" s="51"/>
      <c r="Z893" s="51"/>
      <c r="AA893" s="51"/>
      <c r="AB893" s="51"/>
      <c r="AC893" s="51"/>
      <c r="AD893" s="51"/>
      <c r="AE893" s="51"/>
      <c r="AF893" s="51"/>
      <c r="AG893" s="51"/>
      <c r="AH893" s="51"/>
      <c r="AI893" s="51"/>
      <c r="AJ893" s="51"/>
      <c r="AK893" s="51"/>
      <c r="AL893" s="51"/>
      <c r="AM893" s="51"/>
      <c r="AN893" s="51"/>
      <c r="AO893" s="51"/>
      <c r="AP893" s="51"/>
      <c r="AQ893" s="51"/>
      <c r="AR893" s="51"/>
      <c r="AS893" s="51"/>
      <c r="AT893" s="51"/>
      <c r="AU893" s="51"/>
      <c r="AV893" s="51"/>
      <c r="AW893" s="51"/>
      <c r="AX893" s="51"/>
      <c r="AY893" s="51"/>
      <c r="AZ893" s="51"/>
      <c r="BA893" s="51"/>
      <c r="BB893" s="51"/>
      <c r="BC893" s="51"/>
      <c r="BD893" s="51"/>
      <c r="BE893" s="51"/>
      <c r="BF893" s="51"/>
      <c r="BG893" s="51"/>
      <c r="BH893" s="51"/>
      <c r="BI893" s="51"/>
      <c r="BJ893" s="51"/>
      <c r="BK893" s="51"/>
      <c r="BL893" s="51"/>
      <c r="BM893" s="51"/>
      <c r="BN893" s="51"/>
      <c r="BO893" s="51"/>
      <c r="BP893" s="51"/>
      <c r="BQ893" s="51"/>
      <c r="BR893" s="51"/>
      <c r="BS893" s="51"/>
      <c r="BT893" s="51"/>
      <c r="BU893" s="51"/>
      <c r="BV893" s="51"/>
      <c r="BW893" s="51"/>
      <c r="BX893" s="51"/>
      <c r="BY893" s="51"/>
      <c r="BZ893" s="51"/>
      <c r="CA893" s="51"/>
      <c r="CB893" s="51"/>
      <c r="CC893" s="51"/>
      <c r="CD893" s="51"/>
      <c r="CE893" s="51"/>
      <c r="CF893" s="51"/>
      <c r="CG893" s="51"/>
      <c r="CH893" s="51"/>
      <c r="CI893" s="51"/>
      <c r="CJ893" s="51"/>
      <c r="CK893" s="51"/>
      <c r="CL893" s="51"/>
      <c r="CM893" s="51"/>
      <c r="CN893" s="51"/>
      <c r="CO893" s="51"/>
      <c r="CP893" s="51"/>
      <c r="CQ893" s="51"/>
      <c r="CR893" s="51"/>
      <c r="CS893" s="51"/>
      <c r="CT893" s="51"/>
      <c r="CU893" s="51"/>
      <c r="CV893" s="51"/>
      <c r="CW893" s="51"/>
      <c r="CX893" s="51"/>
      <c r="CY893" s="51"/>
      <c r="CZ893" s="51"/>
      <c r="DA893" s="51"/>
      <c r="DB893" s="51"/>
      <c r="DC893" s="51"/>
      <c r="DD893" s="51"/>
    </row>
    <row r="894">
      <c r="A894" s="48"/>
      <c r="B894" s="48"/>
      <c r="C894" s="48"/>
      <c r="D894" s="48"/>
      <c r="E894" s="48"/>
      <c r="F894" s="51"/>
      <c r="G894" s="51"/>
      <c r="H894" s="54"/>
      <c r="I894" s="54"/>
      <c r="J894" s="51"/>
      <c r="K894" s="51"/>
      <c r="L894" s="51"/>
      <c r="M894" s="51"/>
      <c r="N894" s="51"/>
      <c r="O894" s="51"/>
      <c r="P894" s="51"/>
      <c r="Q894" s="51"/>
      <c r="R894" s="51"/>
      <c r="S894" s="51"/>
      <c r="T894" s="51"/>
      <c r="U894" s="51"/>
      <c r="V894" s="51"/>
      <c r="W894" s="51"/>
      <c r="X894" s="51"/>
      <c r="Y894" s="51"/>
      <c r="Z894" s="51"/>
      <c r="AA894" s="51"/>
      <c r="AB894" s="51"/>
      <c r="AC894" s="51"/>
      <c r="AD894" s="51"/>
      <c r="AE894" s="51"/>
      <c r="AF894" s="51"/>
      <c r="AG894" s="51"/>
      <c r="AH894" s="51"/>
      <c r="AI894" s="51"/>
      <c r="AJ894" s="51"/>
      <c r="AK894" s="51"/>
      <c r="AL894" s="51"/>
      <c r="AM894" s="51"/>
      <c r="AN894" s="51"/>
      <c r="AO894" s="51"/>
      <c r="AP894" s="51"/>
      <c r="AQ894" s="51"/>
      <c r="AR894" s="51"/>
      <c r="AS894" s="51"/>
      <c r="AT894" s="51"/>
      <c r="AU894" s="51"/>
      <c r="AV894" s="51"/>
      <c r="AW894" s="51"/>
      <c r="AX894" s="51"/>
      <c r="AY894" s="51"/>
      <c r="AZ894" s="51"/>
      <c r="BA894" s="51"/>
      <c r="BB894" s="51"/>
      <c r="BC894" s="51"/>
      <c r="BD894" s="51"/>
      <c r="BE894" s="51"/>
      <c r="BF894" s="51"/>
      <c r="BG894" s="51"/>
      <c r="BH894" s="51"/>
      <c r="BI894" s="51"/>
      <c r="BJ894" s="51"/>
      <c r="BK894" s="51"/>
      <c r="BL894" s="51"/>
      <c r="BM894" s="51"/>
      <c r="BN894" s="51"/>
      <c r="BO894" s="51"/>
      <c r="BP894" s="51"/>
      <c r="BQ894" s="51"/>
      <c r="BR894" s="51"/>
      <c r="BS894" s="51"/>
      <c r="BT894" s="51"/>
      <c r="BU894" s="51"/>
      <c r="BV894" s="51"/>
      <c r="BW894" s="51"/>
      <c r="BX894" s="51"/>
      <c r="BY894" s="51"/>
      <c r="BZ894" s="51"/>
      <c r="CA894" s="51"/>
      <c r="CB894" s="51"/>
      <c r="CC894" s="51"/>
      <c r="CD894" s="51"/>
      <c r="CE894" s="51"/>
      <c r="CF894" s="51"/>
      <c r="CG894" s="51"/>
      <c r="CH894" s="51"/>
      <c r="CI894" s="51"/>
      <c r="CJ894" s="51"/>
      <c r="CK894" s="51"/>
      <c r="CL894" s="51"/>
      <c r="CM894" s="51"/>
      <c r="CN894" s="51"/>
      <c r="CO894" s="51"/>
      <c r="CP894" s="51"/>
      <c r="CQ894" s="51"/>
      <c r="CR894" s="51"/>
      <c r="CS894" s="51"/>
      <c r="CT894" s="51"/>
      <c r="CU894" s="51"/>
      <c r="CV894" s="51"/>
      <c r="CW894" s="51"/>
      <c r="CX894" s="51"/>
      <c r="CY894" s="51"/>
      <c r="CZ894" s="51"/>
      <c r="DA894" s="51"/>
      <c r="DB894" s="51"/>
      <c r="DC894" s="51"/>
      <c r="DD894" s="51"/>
    </row>
    <row r="895">
      <c r="A895" s="48"/>
      <c r="B895" s="48"/>
      <c r="C895" s="48"/>
      <c r="D895" s="48"/>
      <c r="E895" s="48"/>
      <c r="F895" s="51"/>
      <c r="G895" s="51"/>
      <c r="H895" s="54"/>
      <c r="I895" s="54"/>
      <c r="J895" s="51"/>
      <c r="K895" s="51"/>
      <c r="L895" s="51"/>
      <c r="M895" s="51"/>
      <c r="N895" s="51"/>
      <c r="O895" s="51"/>
      <c r="P895" s="51"/>
      <c r="Q895" s="51"/>
      <c r="R895" s="51"/>
      <c r="S895" s="51"/>
      <c r="T895" s="51"/>
      <c r="U895" s="51"/>
      <c r="V895" s="51"/>
      <c r="W895" s="51"/>
      <c r="X895" s="51"/>
      <c r="Y895" s="51"/>
      <c r="Z895" s="51"/>
      <c r="AA895" s="51"/>
      <c r="AB895" s="51"/>
      <c r="AC895" s="51"/>
      <c r="AD895" s="51"/>
      <c r="AE895" s="51"/>
      <c r="AF895" s="51"/>
      <c r="AG895" s="51"/>
      <c r="AH895" s="51"/>
      <c r="AI895" s="51"/>
      <c r="AJ895" s="51"/>
      <c r="AK895" s="51"/>
      <c r="AL895" s="51"/>
      <c r="AM895" s="51"/>
      <c r="AN895" s="51"/>
      <c r="AO895" s="51"/>
      <c r="AP895" s="51"/>
      <c r="AQ895" s="51"/>
      <c r="AR895" s="51"/>
      <c r="AS895" s="51"/>
      <c r="AT895" s="51"/>
      <c r="AU895" s="51"/>
      <c r="AV895" s="51"/>
      <c r="AW895" s="51"/>
      <c r="AX895" s="51"/>
      <c r="AY895" s="51"/>
      <c r="AZ895" s="51"/>
      <c r="BA895" s="51"/>
      <c r="BB895" s="51"/>
      <c r="BC895" s="51"/>
      <c r="BD895" s="51"/>
      <c r="BE895" s="51"/>
      <c r="BF895" s="51"/>
      <c r="BG895" s="51"/>
      <c r="BH895" s="51"/>
      <c r="BI895" s="51"/>
      <c r="BJ895" s="51"/>
      <c r="BK895" s="51"/>
      <c r="BL895" s="51"/>
      <c r="BM895" s="51"/>
      <c r="BN895" s="51"/>
      <c r="BO895" s="51"/>
      <c r="BP895" s="51"/>
      <c r="BQ895" s="51"/>
      <c r="BR895" s="51"/>
      <c r="BS895" s="51"/>
      <c r="BT895" s="51"/>
      <c r="BU895" s="51"/>
      <c r="BV895" s="51"/>
      <c r="BW895" s="51"/>
      <c r="BX895" s="51"/>
      <c r="BY895" s="51"/>
      <c r="BZ895" s="51"/>
      <c r="CA895" s="51"/>
      <c r="CB895" s="51"/>
      <c r="CC895" s="51"/>
      <c r="CD895" s="51"/>
      <c r="CE895" s="51"/>
      <c r="CF895" s="51"/>
      <c r="CG895" s="51"/>
      <c r="CH895" s="51"/>
      <c r="CI895" s="51"/>
      <c r="CJ895" s="51"/>
      <c r="CK895" s="51"/>
      <c r="CL895" s="51"/>
      <c r="CM895" s="51"/>
      <c r="CN895" s="51"/>
      <c r="CO895" s="51"/>
      <c r="CP895" s="51"/>
      <c r="CQ895" s="51"/>
      <c r="CR895" s="51"/>
      <c r="CS895" s="51"/>
      <c r="CT895" s="51"/>
      <c r="CU895" s="51"/>
      <c r="CV895" s="51"/>
      <c r="CW895" s="51"/>
      <c r="CX895" s="51"/>
      <c r="CY895" s="51"/>
      <c r="CZ895" s="51"/>
      <c r="DA895" s="51"/>
      <c r="DB895" s="51"/>
      <c r="DC895" s="51"/>
      <c r="DD895" s="51"/>
    </row>
    <row r="896">
      <c r="A896" s="48"/>
      <c r="B896" s="48"/>
      <c r="C896" s="48"/>
      <c r="D896" s="48"/>
      <c r="E896" s="48"/>
      <c r="F896" s="51"/>
      <c r="G896" s="51"/>
      <c r="H896" s="54"/>
      <c r="I896" s="54"/>
      <c r="J896" s="51"/>
      <c r="K896" s="51"/>
      <c r="L896" s="51"/>
      <c r="M896" s="51"/>
      <c r="N896" s="51"/>
      <c r="O896" s="51"/>
      <c r="P896" s="51"/>
      <c r="Q896" s="51"/>
      <c r="R896" s="51"/>
      <c r="S896" s="51"/>
      <c r="T896" s="51"/>
      <c r="U896" s="51"/>
      <c r="V896" s="51"/>
      <c r="W896" s="51"/>
      <c r="X896" s="51"/>
      <c r="Y896" s="51"/>
      <c r="Z896" s="51"/>
      <c r="AA896" s="51"/>
      <c r="AB896" s="51"/>
      <c r="AC896" s="51"/>
      <c r="AD896" s="51"/>
      <c r="AE896" s="51"/>
      <c r="AF896" s="51"/>
      <c r="AG896" s="51"/>
      <c r="AH896" s="51"/>
      <c r="AI896" s="51"/>
      <c r="AJ896" s="51"/>
      <c r="AK896" s="51"/>
      <c r="AL896" s="51"/>
      <c r="AM896" s="51"/>
      <c r="AN896" s="51"/>
      <c r="AO896" s="51"/>
      <c r="AP896" s="51"/>
      <c r="AQ896" s="51"/>
      <c r="AR896" s="51"/>
      <c r="AS896" s="51"/>
      <c r="AT896" s="51"/>
      <c r="AU896" s="51"/>
      <c r="AV896" s="51"/>
      <c r="AW896" s="51"/>
      <c r="AX896" s="51"/>
      <c r="AY896" s="51"/>
      <c r="AZ896" s="51"/>
      <c r="BA896" s="51"/>
      <c r="BB896" s="51"/>
      <c r="BC896" s="51"/>
      <c r="BD896" s="51"/>
      <c r="BE896" s="51"/>
      <c r="BF896" s="51"/>
      <c r="BG896" s="51"/>
      <c r="BH896" s="51"/>
      <c r="BI896" s="51"/>
      <c r="BJ896" s="51"/>
      <c r="BK896" s="51"/>
      <c r="BL896" s="51"/>
      <c r="BM896" s="51"/>
      <c r="BN896" s="51"/>
      <c r="BO896" s="51"/>
      <c r="BP896" s="51"/>
      <c r="BQ896" s="51"/>
      <c r="BR896" s="51"/>
      <c r="BS896" s="51"/>
      <c r="BT896" s="51"/>
      <c r="BU896" s="51"/>
      <c r="BV896" s="51"/>
      <c r="BW896" s="51"/>
      <c r="BX896" s="51"/>
      <c r="BY896" s="51"/>
      <c r="BZ896" s="51"/>
      <c r="CA896" s="51"/>
      <c r="CB896" s="51"/>
      <c r="CC896" s="51"/>
      <c r="CD896" s="51"/>
      <c r="CE896" s="51"/>
      <c r="CF896" s="51"/>
      <c r="CG896" s="51"/>
      <c r="CH896" s="51"/>
      <c r="CI896" s="51"/>
      <c r="CJ896" s="51"/>
      <c r="CK896" s="51"/>
      <c r="CL896" s="51"/>
      <c r="CM896" s="51"/>
      <c r="CN896" s="51"/>
      <c r="CO896" s="51"/>
      <c r="CP896" s="51"/>
      <c r="CQ896" s="51"/>
      <c r="CR896" s="51"/>
      <c r="CS896" s="51"/>
      <c r="CT896" s="51"/>
      <c r="CU896" s="51"/>
      <c r="CV896" s="51"/>
      <c r="CW896" s="51"/>
      <c r="CX896" s="51"/>
      <c r="CY896" s="51"/>
      <c r="CZ896" s="51"/>
      <c r="DA896" s="51"/>
      <c r="DB896" s="51"/>
      <c r="DC896" s="51"/>
      <c r="DD896" s="51"/>
    </row>
    <row r="897">
      <c r="A897" s="48"/>
      <c r="B897" s="48"/>
      <c r="C897" s="48"/>
      <c r="D897" s="48"/>
      <c r="E897" s="48"/>
      <c r="F897" s="51"/>
      <c r="G897" s="51"/>
      <c r="H897" s="54"/>
      <c r="I897" s="54"/>
      <c r="J897" s="51"/>
      <c r="K897" s="51"/>
      <c r="L897" s="51"/>
      <c r="M897" s="51"/>
      <c r="N897" s="51"/>
      <c r="O897" s="51"/>
      <c r="P897" s="51"/>
      <c r="Q897" s="51"/>
      <c r="R897" s="51"/>
      <c r="S897" s="51"/>
      <c r="T897" s="51"/>
      <c r="U897" s="51"/>
      <c r="V897" s="51"/>
      <c r="W897" s="51"/>
      <c r="X897" s="51"/>
      <c r="Y897" s="51"/>
      <c r="Z897" s="51"/>
      <c r="AA897" s="51"/>
      <c r="AB897" s="51"/>
      <c r="AC897" s="51"/>
      <c r="AD897" s="51"/>
      <c r="AE897" s="51"/>
      <c r="AF897" s="51"/>
      <c r="AG897" s="51"/>
      <c r="AH897" s="51"/>
      <c r="AI897" s="51"/>
      <c r="AJ897" s="51"/>
      <c r="AK897" s="51"/>
      <c r="AL897" s="51"/>
      <c r="AM897" s="51"/>
      <c r="AN897" s="51"/>
      <c r="AO897" s="51"/>
      <c r="AP897" s="51"/>
      <c r="AQ897" s="51"/>
      <c r="AR897" s="51"/>
      <c r="AS897" s="51"/>
      <c r="AT897" s="51"/>
      <c r="AU897" s="51"/>
      <c r="AV897" s="51"/>
      <c r="AW897" s="51"/>
      <c r="AX897" s="51"/>
      <c r="AY897" s="51"/>
      <c r="AZ897" s="51"/>
      <c r="BA897" s="51"/>
      <c r="BB897" s="51"/>
      <c r="BC897" s="51"/>
      <c r="BD897" s="51"/>
      <c r="BE897" s="51"/>
      <c r="BF897" s="51"/>
      <c r="BG897" s="51"/>
      <c r="BH897" s="51"/>
      <c r="BI897" s="51"/>
      <c r="BJ897" s="51"/>
      <c r="BK897" s="51"/>
      <c r="BL897" s="51"/>
      <c r="BM897" s="51"/>
      <c r="BN897" s="51"/>
      <c r="BO897" s="51"/>
      <c r="BP897" s="51"/>
      <c r="BQ897" s="51"/>
      <c r="BR897" s="51"/>
      <c r="BS897" s="51"/>
      <c r="BT897" s="51"/>
      <c r="BU897" s="51"/>
      <c r="BV897" s="51"/>
      <c r="BW897" s="51"/>
      <c r="BX897" s="51"/>
      <c r="BY897" s="51"/>
      <c r="BZ897" s="51"/>
      <c r="CA897" s="51"/>
      <c r="CB897" s="51"/>
      <c r="CC897" s="51"/>
      <c r="CD897" s="51"/>
      <c r="CE897" s="51"/>
      <c r="CF897" s="51"/>
      <c r="CG897" s="51"/>
      <c r="CH897" s="51"/>
      <c r="CI897" s="51"/>
      <c r="CJ897" s="51"/>
      <c r="CK897" s="51"/>
      <c r="CL897" s="51"/>
      <c r="CM897" s="51"/>
      <c r="CN897" s="51"/>
      <c r="CO897" s="51"/>
      <c r="CP897" s="51"/>
      <c r="CQ897" s="51"/>
      <c r="CR897" s="51"/>
      <c r="CS897" s="51"/>
      <c r="CT897" s="51"/>
      <c r="CU897" s="51"/>
      <c r="CV897" s="51"/>
      <c r="CW897" s="51"/>
      <c r="CX897" s="51"/>
      <c r="CY897" s="51"/>
      <c r="CZ897" s="51"/>
      <c r="DA897" s="51"/>
      <c r="DB897" s="51"/>
      <c r="DC897" s="51"/>
      <c r="DD897" s="51"/>
    </row>
    <row r="898">
      <c r="A898" s="48"/>
      <c r="B898" s="48"/>
      <c r="C898" s="48"/>
      <c r="D898" s="48"/>
      <c r="E898" s="48"/>
      <c r="F898" s="51"/>
      <c r="G898" s="51"/>
      <c r="H898" s="54"/>
      <c r="I898" s="54"/>
      <c r="J898" s="51"/>
      <c r="K898" s="51"/>
      <c r="L898" s="51"/>
      <c r="M898" s="51"/>
      <c r="N898" s="51"/>
      <c r="O898" s="51"/>
      <c r="P898" s="51"/>
      <c r="Q898" s="51"/>
      <c r="R898" s="51"/>
      <c r="S898" s="51"/>
      <c r="T898" s="51"/>
      <c r="U898" s="51"/>
      <c r="V898" s="51"/>
      <c r="W898" s="51"/>
      <c r="X898" s="51"/>
      <c r="Y898" s="51"/>
      <c r="Z898" s="51"/>
      <c r="AA898" s="51"/>
      <c r="AB898" s="51"/>
      <c r="AC898" s="51"/>
      <c r="AD898" s="51"/>
      <c r="AE898" s="51"/>
      <c r="AF898" s="51"/>
      <c r="AG898" s="51"/>
      <c r="AH898" s="51"/>
      <c r="AI898" s="51"/>
      <c r="AJ898" s="51"/>
      <c r="AK898" s="51"/>
      <c r="AL898" s="51"/>
      <c r="AM898" s="51"/>
      <c r="AN898" s="51"/>
      <c r="AO898" s="51"/>
      <c r="AP898" s="51"/>
      <c r="AQ898" s="51"/>
      <c r="AR898" s="51"/>
      <c r="AS898" s="51"/>
      <c r="AT898" s="51"/>
      <c r="AU898" s="51"/>
      <c r="AV898" s="51"/>
      <c r="AW898" s="51"/>
      <c r="AX898" s="51"/>
      <c r="AY898" s="51"/>
      <c r="AZ898" s="51"/>
      <c r="BA898" s="51"/>
      <c r="BB898" s="51"/>
      <c r="BC898" s="51"/>
      <c r="BD898" s="51"/>
      <c r="BE898" s="51"/>
      <c r="BF898" s="51"/>
      <c r="BG898" s="51"/>
      <c r="BH898" s="51"/>
      <c r="BI898" s="51"/>
      <c r="BJ898" s="51"/>
      <c r="BK898" s="51"/>
      <c r="BL898" s="51"/>
      <c r="BM898" s="51"/>
      <c r="BN898" s="51"/>
      <c r="BO898" s="51"/>
      <c r="BP898" s="51"/>
      <c r="BQ898" s="51"/>
      <c r="BR898" s="51"/>
      <c r="BS898" s="51"/>
      <c r="BT898" s="51"/>
      <c r="BU898" s="51"/>
      <c r="BV898" s="51"/>
      <c r="BW898" s="51"/>
      <c r="BX898" s="51"/>
      <c r="BY898" s="51"/>
      <c r="BZ898" s="51"/>
      <c r="CA898" s="51"/>
      <c r="CB898" s="51"/>
      <c r="CC898" s="51"/>
      <c r="CD898" s="51"/>
      <c r="CE898" s="51"/>
      <c r="CF898" s="51"/>
      <c r="CG898" s="51"/>
      <c r="CH898" s="51"/>
      <c r="CI898" s="51"/>
      <c r="CJ898" s="51"/>
      <c r="CK898" s="51"/>
      <c r="CL898" s="51"/>
      <c r="CM898" s="51"/>
      <c r="CN898" s="51"/>
      <c r="CO898" s="51"/>
      <c r="CP898" s="51"/>
      <c r="CQ898" s="51"/>
      <c r="CR898" s="51"/>
      <c r="CS898" s="51"/>
      <c r="CT898" s="51"/>
      <c r="CU898" s="51"/>
      <c r="CV898" s="51"/>
      <c r="CW898" s="51"/>
      <c r="CX898" s="51"/>
      <c r="CY898" s="51"/>
      <c r="CZ898" s="51"/>
      <c r="DA898" s="51"/>
      <c r="DB898" s="51"/>
      <c r="DC898" s="51"/>
      <c r="DD898" s="51"/>
    </row>
    <row r="899">
      <c r="A899" s="48"/>
      <c r="B899" s="48"/>
      <c r="C899" s="48"/>
      <c r="D899" s="48"/>
      <c r="E899" s="48"/>
      <c r="F899" s="51"/>
      <c r="G899" s="51"/>
      <c r="H899" s="54"/>
      <c r="I899" s="54"/>
      <c r="J899" s="51"/>
      <c r="K899" s="51"/>
      <c r="L899" s="51"/>
      <c r="M899" s="51"/>
      <c r="N899" s="51"/>
      <c r="O899" s="51"/>
      <c r="P899" s="51"/>
      <c r="Q899" s="51"/>
      <c r="R899" s="51"/>
      <c r="S899" s="51"/>
      <c r="T899" s="51"/>
      <c r="U899" s="51"/>
      <c r="V899" s="51"/>
      <c r="W899" s="51"/>
      <c r="X899" s="51"/>
      <c r="Y899" s="51"/>
      <c r="Z899" s="51"/>
      <c r="AA899" s="51"/>
      <c r="AB899" s="51"/>
      <c r="AC899" s="51"/>
      <c r="AD899" s="51"/>
      <c r="AE899" s="51"/>
      <c r="AF899" s="51"/>
      <c r="AG899" s="51"/>
      <c r="AH899" s="51"/>
      <c r="AI899" s="51"/>
      <c r="AJ899" s="51"/>
      <c r="AK899" s="51"/>
      <c r="AL899" s="51"/>
      <c r="AM899" s="51"/>
      <c r="AN899" s="51"/>
      <c r="AO899" s="51"/>
      <c r="AP899" s="51"/>
      <c r="AQ899" s="51"/>
      <c r="AR899" s="51"/>
      <c r="AS899" s="51"/>
      <c r="AT899" s="51"/>
      <c r="AU899" s="51"/>
      <c r="AV899" s="51"/>
      <c r="AW899" s="51"/>
      <c r="AX899" s="51"/>
      <c r="AY899" s="51"/>
      <c r="AZ899" s="51"/>
      <c r="BA899" s="51"/>
      <c r="BB899" s="51"/>
      <c r="BC899" s="51"/>
      <c r="BD899" s="51"/>
      <c r="BE899" s="51"/>
      <c r="BF899" s="51"/>
      <c r="BG899" s="51"/>
      <c r="BH899" s="51"/>
      <c r="BI899" s="51"/>
      <c r="BJ899" s="51"/>
      <c r="BK899" s="51"/>
      <c r="BL899" s="51"/>
      <c r="BM899" s="51"/>
      <c r="BN899" s="51"/>
      <c r="BO899" s="51"/>
      <c r="BP899" s="51"/>
      <c r="BQ899" s="51"/>
      <c r="BR899" s="51"/>
      <c r="BS899" s="51"/>
      <c r="BT899" s="51"/>
      <c r="BU899" s="51"/>
      <c r="BV899" s="51"/>
      <c r="BW899" s="51"/>
      <c r="BX899" s="51"/>
      <c r="BY899" s="51"/>
      <c r="BZ899" s="51"/>
      <c r="CA899" s="51"/>
      <c r="CB899" s="51"/>
      <c r="CC899" s="51"/>
      <c r="CD899" s="51"/>
      <c r="CE899" s="51"/>
      <c r="CF899" s="51"/>
      <c r="CG899" s="51"/>
      <c r="CH899" s="51"/>
      <c r="CI899" s="51"/>
      <c r="CJ899" s="51"/>
      <c r="CK899" s="51"/>
      <c r="CL899" s="51"/>
      <c r="CM899" s="51"/>
      <c r="CN899" s="51"/>
      <c r="CO899" s="51"/>
      <c r="CP899" s="51"/>
      <c r="CQ899" s="51"/>
      <c r="CR899" s="51"/>
      <c r="CS899" s="51"/>
      <c r="CT899" s="51"/>
      <c r="CU899" s="51"/>
      <c r="CV899" s="51"/>
      <c r="CW899" s="51"/>
      <c r="CX899" s="51"/>
      <c r="CY899" s="51"/>
      <c r="CZ899" s="51"/>
      <c r="DA899" s="51"/>
      <c r="DB899" s="51"/>
      <c r="DC899" s="51"/>
      <c r="DD899" s="51"/>
    </row>
    <row r="900">
      <c r="A900" s="48"/>
      <c r="B900" s="48"/>
      <c r="C900" s="48"/>
      <c r="D900" s="48"/>
      <c r="E900" s="48"/>
      <c r="F900" s="51"/>
      <c r="G900" s="51"/>
      <c r="H900" s="54"/>
      <c r="I900" s="54"/>
      <c r="J900" s="51"/>
      <c r="K900" s="51"/>
      <c r="L900" s="51"/>
      <c r="M900" s="51"/>
      <c r="N900" s="51"/>
      <c r="O900" s="51"/>
      <c r="P900" s="51"/>
      <c r="Q900" s="51"/>
      <c r="R900" s="51"/>
      <c r="S900" s="51"/>
      <c r="T900" s="51"/>
      <c r="U900" s="51"/>
      <c r="V900" s="51"/>
      <c r="W900" s="51"/>
      <c r="X900" s="51"/>
      <c r="Y900" s="51"/>
      <c r="Z900" s="51"/>
      <c r="AA900" s="51"/>
      <c r="AB900" s="51"/>
      <c r="AC900" s="51"/>
      <c r="AD900" s="51"/>
      <c r="AE900" s="51"/>
      <c r="AF900" s="51"/>
      <c r="AG900" s="51"/>
      <c r="AH900" s="51"/>
      <c r="AI900" s="51"/>
      <c r="AJ900" s="51"/>
      <c r="AK900" s="51"/>
      <c r="AL900" s="51"/>
      <c r="AM900" s="51"/>
      <c r="AN900" s="51"/>
      <c r="AO900" s="51"/>
      <c r="AP900" s="51"/>
      <c r="AQ900" s="51"/>
      <c r="AR900" s="51"/>
      <c r="AS900" s="51"/>
      <c r="AT900" s="51"/>
      <c r="AU900" s="51"/>
      <c r="AV900" s="51"/>
      <c r="AW900" s="51"/>
      <c r="AX900" s="51"/>
      <c r="AY900" s="51"/>
      <c r="AZ900" s="51"/>
      <c r="BA900" s="51"/>
      <c r="BB900" s="51"/>
      <c r="BC900" s="51"/>
      <c r="BD900" s="51"/>
      <c r="BE900" s="51"/>
      <c r="BF900" s="51"/>
      <c r="BG900" s="51"/>
      <c r="BH900" s="51"/>
      <c r="BI900" s="51"/>
      <c r="BJ900" s="51"/>
      <c r="BK900" s="51"/>
      <c r="BL900" s="51"/>
      <c r="BM900" s="51"/>
      <c r="BN900" s="51"/>
      <c r="BO900" s="51"/>
      <c r="BP900" s="51"/>
      <c r="BQ900" s="51"/>
      <c r="BR900" s="51"/>
      <c r="BS900" s="51"/>
      <c r="BT900" s="51"/>
      <c r="BU900" s="51"/>
      <c r="BV900" s="51"/>
      <c r="BW900" s="51"/>
      <c r="BX900" s="51"/>
      <c r="BY900" s="51"/>
      <c r="BZ900" s="51"/>
      <c r="CA900" s="51"/>
      <c r="CB900" s="51"/>
      <c r="CC900" s="51"/>
      <c r="CD900" s="51"/>
      <c r="CE900" s="51"/>
      <c r="CF900" s="51"/>
      <c r="CG900" s="51"/>
      <c r="CH900" s="51"/>
      <c r="CI900" s="51"/>
      <c r="CJ900" s="51"/>
      <c r="CK900" s="51"/>
      <c r="CL900" s="51"/>
      <c r="CM900" s="51"/>
      <c r="CN900" s="51"/>
      <c r="CO900" s="51"/>
      <c r="CP900" s="51"/>
      <c r="CQ900" s="51"/>
      <c r="CR900" s="51"/>
      <c r="CS900" s="51"/>
      <c r="CT900" s="51"/>
      <c r="CU900" s="51"/>
      <c r="CV900" s="51"/>
      <c r="CW900" s="51"/>
      <c r="CX900" s="51"/>
      <c r="CY900" s="51"/>
      <c r="CZ900" s="51"/>
      <c r="DA900" s="51"/>
      <c r="DB900" s="51"/>
      <c r="DC900" s="51"/>
      <c r="DD900" s="51"/>
    </row>
    <row r="901">
      <c r="A901" s="48"/>
      <c r="B901" s="48"/>
      <c r="C901" s="48"/>
      <c r="D901" s="48"/>
      <c r="E901" s="48"/>
      <c r="F901" s="51"/>
      <c r="G901" s="51"/>
      <c r="H901" s="54"/>
      <c r="I901" s="54"/>
      <c r="J901" s="51"/>
      <c r="K901" s="51"/>
      <c r="L901" s="51"/>
      <c r="M901" s="51"/>
      <c r="N901" s="51"/>
      <c r="O901" s="51"/>
      <c r="P901" s="51"/>
      <c r="Q901" s="51"/>
      <c r="R901" s="51"/>
      <c r="S901" s="51"/>
      <c r="T901" s="51"/>
      <c r="U901" s="51"/>
      <c r="V901" s="51"/>
      <c r="W901" s="51"/>
      <c r="X901" s="51"/>
      <c r="Y901" s="51"/>
      <c r="Z901" s="51"/>
      <c r="AA901" s="51"/>
      <c r="AB901" s="51"/>
      <c r="AC901" s="51"/>
      <c r="AD901" s="51"/>
      <c r="AE901" s="51"/>
      <c r="AF901" s="51"/>
      <c r="AG901" s="51"/>
      <c r="AH901" s="51"/>
      <c r="AI901" s="51"/>
      <c r="AJ901" s="51"/>
      <c r="AK901" s="51"/>
      <c r="AL901" s="51"/>
      <c r="AM901" s="51"/>
      <c r="AN901" s="51"/>
      <c r="AO901" s="51"/>
      <c r="AP901" s="51"/>
      <c r="AQ901" s="51"/>
      <c r="AR901" s="51"/>
      <c r="AS901" s="51"/>
      <c r="AT901" s="51"/>
      <c r="AU901" s="51"/>
      <c r="AV901" s="51"/>
      <c r="AW901" s="51"/>
      <c r="AX901" s="51"/>
      <c r="AY901" s="51"/>
      <c r="AZ901" s="51"/>
      <c r="BA901" s="51"/>
      <c r="BB901" s="51"/>
      <c r="BC901" s="51"/>
      <c r="BD901" s="51"/>
      <c r="BE901" s="51"/>
      <c r="BF901" s="51"/>
      <c r="BG901" s="51"/>
      <c r="BH901" s="51"/>
      <c r="BI901" s="51"/>
      <c r="BJ901" s="51"/>
      <c r="BK901" s="51"/>
      <c r="BL901" s="51"/>
      <c r="BM901" s="51"/>
      <c r="BN901" s="51"/>
      <c r="BO901" s="51"/>
      <c r="BP901" s="51"/>
      <c r="BQ901" s="51"/>
      <c r="BR901" s="51"/>
      <c r="BS901" s="51"/>
      <c r="BT901" s="51"/>
      <c r="BU901" s="51"/>
      <c r="BV901" s="51"/>
      <c r="BW901" s="51"/>
      <c r="BX901" s="51"/>
      <c r="BY901" s="51"/>
      <c r="BZ901" s="51"/>
      <c r="CA901" s="51"/>
      <c r="CB901" s="51"/>
      <c r="CC901" s="51"/>
      <c r="CD901" s="51"/>
      <c r="CE901" s="51"/>
      <c r="CF901" s="51"/>
      <c r="CG901" s="51"/>
      <c r="CH901" s="51"/>
      <c r="CI901" s="51"/>
      <c r="CJ901" s="51"/>
      <c r="CK901" s="51"/>
      <c r="CL901" s="51"/>
      <c r="CM901" s="51"/>
      <c r="CN901" s="51"/>
      <c r="CO901" s="51"/>
      <c r="CP901" s="51"/>
      <c r="CQ901" s="51"/>
      <c r="CR901" s="51"/>
      <c r="CS901" s="51"/>
      <c r="CT901" s="51"/>
      <c r="CU901" s="51"/>
      <c r="CV901" s="51"/>
      <c r="CW901" s="51"/>
      <c r="CX901" s="51"/>
      <c r="CY901" s="51"/>
      <c r="CZ901" s="51"/>
      <c r="DA901" s="51"/>
      <c r="DB901" s="51"/>
      <c r="DC901" s="51"/>
      <c r="DD901" s="51"/>
    </row>
    <row r="902">
      <c r="A902" s="48"/>
      <c r="B902" s="48"/>
      <c r="C902" s="48"/>
      <c r="D902" s="48"/>
      <c r="E902" s="48"/>
      <c r="F902" s="51"/>
      <c r="G902" s="51"/>
      <c r="H902" s="54"/>
      <c r="I902" s="54"/>
      <c r="J902" s="51"/>
      <c r="K902" s="51"/>
      <c r="L902" s="51"/>
      <c r="M902" s="51"/>
      <c r="N902" s="51"/>
      <c r="O902" s="51"/>
      <c r="P902" s="51"/>
      <c r="Q902" s="51"/>
      <c r="R902" s="51"/>
      <c r="S902" s="51"/>
      <c r="T902" s="51"/>
      <c r="U902" s="51"/>
      <c r="V902" s="51"/>
      <c r="W902" s="51"/>
      <c r="X902" s="51"/>
      <c r="Y902" s="51"/>
      <c r="Z902" s="51"/>
      <c r="AA902" s="51"/>
      <c r="AB902" s="51"/>
      <c r="AC902" s="51"/>
      <c r="AD902" s="51"/>
      <c r="AE902" s="51"/>
      <c r="AF902" s="51"/>
      <c r="AG902" s="51"/>
      <c r="AH902" s="51"/>
      <c r="AI902" s="51"/>
      <c r="AJ902" s="51"/>
      <c r="AK902" s="51"/>
      <c r="AL902" s="51"/>
      <c r="AM902" s="51"/>
      <c r="AN902" s="51"/>
      <c r="AO902" s="51"/>
      <c r="AP902" s="51"/>
      <c r="AQ902" s="51"/>
      <c r="AR902" s="51"/>
      <c r="AS902" s="51"/>
      <c r="AT902" s="51"/>
      <c r="AU902" s="51"/>
      <c r="AV902" s="51"/>
      <c r="AW902" s="51"/>
      <c r="AX902" s="51"/>
      <c r="AY902" s="51"/>
      <c r="AZ902" s="51"/>
      <c r="BA902" s="51"/>
      <c r="BB902" s="51"/>
      <c r="BC902" s="51"/>
      <c r="BD902" s="51"/>
      <c r="BE902" s="51"/>
      <c r="BF902" s="51"/>
      <c r="BG902" s="51"/>
      <c r="BH902" s="51"/>
      <c r="BI902" s="51"/>
      <c r="BJ902" s="51"/>
      <c r="BK902" s="51"/>
      <c r="BL902" s="51"/>
      <c r="BM902" s="51"/>
      <c r="BN902" s="51"/>
      <c r="BO902" s="51"/>
      <c r="BP902" s="51"/>
      <c r="BQ902" s="51"/>
      <c r="BR902" s="51"/>
      <c r="BS902" s="51"/>
      <c r="BT902" s="51"/>
      <c r="BU902" s="51"/>
      <c r="BV902" s="51"/>
      <c r="BW902" s="51"/>
      <c r="BX902" s="51"/>
      <c r="BY902" s="51"/>
      <c r="BZ902" s="51"/>
      <c r="CA902" s="51"/>
      <c r="CB902" s="51"/>
      <c r="CC902" s="51"/>
      <c r="CD902" s="51"/>
      <c r="CE902" s="51"/>
      <c r="CF902" s="51"/>
      <c r="CG902" s="51"/>
      <c r="CH902" s="51"/>
      <c r="CI902" s="51"/>
      <c r="CJ902" s="51"/>
      <c r="CK902" s="51"/>
      <c r="CL902" s="51"/>
      <c r="CM902" s="51"/>
      <c r="CN902" s="51"/>
      <c r="CO902" s="51"/>
      <c r="CP902" s="51"/>
      <c r="CQ902" s="51"/>
      <c r="CR902" s="51"/>
      <c r="CS902" s="51"/>
      <c r="CT902" s="51"/>
      <c r="CU902" s="51"/>
      <c r="CV902" s="51"/>
      <c r="CW902" s="51"/>
      <c r="CX902" s="51"/>
      <c r="CY902" s="51"/>
      <c r="CZ902" s="51"/>
      <c r="DA902" s="51"/>
      <c r="DB902" s="51"/>
      <c r="DC902" s="51"/>
      <c r="DD902" s="51"/>
    </row>
    <row r="903">
      <c r="A903" s="48"/>
      <c r="B903" s="48"/>
      <c r="C903" s="48"/>
      <c r="D903" s="48"/>
      <c r="E903" s="48"/>
      <c r="F903" s="51"/>
      <c r="G903" s="51"/>
      <c r="H903" s="54"/>
      <c r="I903" s="54"/>
      <c r="J903" s="51"/>
      <c r="K903" s="51"/>
      <c r="L903" s="51"/>
      <c r="M903" s="51"/>
      <c r="N903" s="51"/>
      <c r="O903" s="51"/>
      <c r="P903" s="51"/>
      <c r="Q903" s="51"/>
      <c r="R903" s="51"/>
      <c r="S903" s="51"/>
      <c r="T903" s="51"/>
      <c r="U903" s="51"/>
      <c r="V903" s="51"/>
      <c r="W903" s="51"/>
      <c r="X903" s="51"/>
      <c r="Y903" s="51"/>
      <c r="Z903" s="51"/>
      <c r="AA903" s="51"/>
      <c r="AB903" s="51"/>
      <c r="AC903" s="51"/>
      <c r="AD903" s="51"/>
      <c r="AE903" s="51"/>
      <c r="AF903" s="51"/>
      <c r="AG903" s="51"/>
      <c r="AH903" s="51"/>
      <c r="AI903" s="51"/>
      <c r="AJ903" s="51"/>
      <c r="AK903" s="51"/>
      <c r="AL903" s="51"/>
      <c r="AM903" s="51"/>
      <c r="AN903" s="51"/>
      <c r="AO903" s="51"/>
      <c r="AP903" s="51"/>
      <c r="AQ903" s="51"/>
      <c r="AR903" s="51"/>
      <c r="AS903" s="51"/>
      <c r="AT903" s="51"/>
      <c r="AU903" s="51"/>
      <c r="AV903" s="51"/>
      <c r="AW903" s="51"/>
      <c r="AX903" s="51"/>
      <c r="AY903" s="51"/>
      <c r="AZ903" s="51"/>
      <c r="BA903" s="51"/>
      <c r="BB903" s="51"/>
      <c r="BC903" s="51"/>
      <c r="BD903" s="51"/>
      <c r="BE903" s="51"/>
      <c r="BF903" s="51"/>
      <c r="BG903" s="51"/>
      <c r="BH903" s="51"/>
      <c r="BI903" s="51"/>
      <c r="BJ903" s="51"/>
      <c r="BK903" s="51"/>
      <c r="BL903" s="51"/>
      <c r="BM903" s="51"/>
      <c r="BN903" s="51"/>
      <c r="BO903" s="51"/>
      <c r="BP903" s="51"/>
      <c r="BQ903" s="51"/>
      <c r="BR903" s="51"/>
      <c r="BS903" s="51"/>
      <c r="BT903" s="51"/>
      <c r="BU903" s="51"/>
      <c r="BV903" s="51"/>
      <c r="BW903" s="51"/>
      <c r="BX903" s="51"/>
      <c r="BY903" s="51"/>
      <c r="BZ903" s="51"/>
      <c r="CA903" s="51"/>
      <c r="CB903" s="51"/>
      <c r="CC903" s="51"/>
      <c r="CD903" s="51"/>
      <c r="CE903" s="51"/>
      <c r="CF903" s="51"/>
      <c r="CG903" s="51"/>
      <c r="CH903" s="51"/>
      <c r="CI903" s="51"/>
      <c r="CJ903" s="51"/>
      <c r="CK903" s="51"/>
      <c r="CL903" s="51"/>
      <c r="CM903" s="51"/>
      <c r="CN903" s="51"/>
      <c r="CO903" s="51"/>
      <c r="CP903" s="51"/>
      <c r="CQ903" s="51"/>
      <c r="CR903" s="51"/>
      <c r="CS903" s="51"/>
      <c r="CT903" s="51"/>
      <c r="CU903" s="51"/>
      <c r="CV903" s="51"/>
      <c r="CW903" s="51"/>
      <c r="CX903" s="51"/>
      <c r="CY903" s="51"/>
      <c r="CZ903" s="51"/>
      <c r="DA903" s="51"/>
      <c r="DB903" s="51"/>
      <c r="DC903" s="51"/>
      <c r="DD903" s="51"/>
    </row>
    <row r="904">
      <c r="A904" s="48"/>
      <c r="B904" s="48"/>
      <c r="C904" s="48"/>
      <c r="D904" s="48"/>
      <c r="E904" s="48"/>
      <c r="F904" s="51"/>
      <c r="G904" s="51"/>
      <c r="H904" s="54"/>
      <c r="I904" s="54"/>
      <c r="J904" s="51"/>
      <c r="K904" s="51"/>
      <c r="L904" s="51"/>
      <c r="M904" s="51"/>
      <c r="N904" s="51"/>
      <c r="O904" s="51"/>
      <c r="P904" s="51"/>
      <c r="Q904" s="51"/>
      <c r="R904" s="51"/>
      <c r="S904" s="51"/>
      <c r="T904" s="51"/>
      <c r="U904" s="51"/>
      <c r="V904" s="51"/>
      <c r="W904" s="51"/>
      <c r="X904" s="51"/>
      <c r="Y904" s="51"/>
      <c r="Z904" s="51"/>
      <c r="AA904" s="51"/>
      <c r="AB904" s="51"/>
      <c r="AC904" s="51"/>
      <c r="AD904" s="51"/>
      <c r="AE904" s="51"/>
      <c r="AF904" s="51"/>
      <c r="AG904" s="51"/>
      <c r="AH904" s="51"/>
      <c r="AI904" s="51"/>
      <c r="AJ904" s="51"/>
      <c r="AK904" s="51"/>
      <c r="AL904" s="51"/>
      <c r="AM904" s="51"/>
      <c r="AN904" s="51"/>
      <c r="AO904" s="51"/>
      <c r="AP904" s="51"/>
      <c r="AQ904" s="51"/>
      <c r="AR904" s="51"/>
      <c r="AS904" s="51"/>
      <c r="AT904" s="51"/>
      <c r="AU904" s="51"/>
      <c r="AV904" s="51"/>
      <c r="AW904" s="51"/>
      <c r="AX904" s="51"/>
      <c r="AY904" s="51"/>
      <c r="AZ904" s="51"/>
      <c r="BA904" s="51"/>
      <c r="BB904" s="51"/>
      <c r="BC904" s="51"/>
      <c r="BD904" s="51"/>
      <c r="BE904" s="51"/>
      <c r="BF904" s="51"/>
      <c r="BG904" s="51"/>
      <c r="BH904" s="51"/>
      <c r="BI904" s="51"/>
      <c r="BJ904" s="51"/>
      <c r="BK904" s="51"/>
      <c r="BL904" s="51"/>
      <c r="BM904" s="51"/>
      <c r="BN904" s="51"/>
      <c r="BO904" s="51"/>
      <c r="BP904" s="51"/>
      <c r="BQ904" s="51"/>
      <c r="BR904" s="51"/>
      <c r="BS904" s="51"/>
      <c r="BT904" s="51"/>
      <c r="BU904" s="51"/>
      <c r="BV904" s="51"/>
      <c r="BW904" s="51"/>
      <c r="BX904" s="51"/>
      <c r="BY904" s="51"/>
      <c r="BZ904" s="51"/>
      <c r="CA904" s="51"/>
      <c r="CB904" s="51"/>
      <c r="CC904" s="51"/>
      <c r="CD904" s="51"/>
      <c r="CE904" s="51"/>
      <c r="CF904" s="51"/>
      <c r="CG904" s="51"/>
      <c r="CH904" s="51"/>
      <c r="CI904" s="51"/>
      <c r="CJ904" s="51"/>
      <c r="CK904" s="51"/>
      <c r="CL904" s="51"/>
      <c r="CM904" s="51"/>
      <c r="CN904" s="51"/>
      <c r="CO904" s="51"/>
      <c r="CP904" s="51"/>
      <c r="CQ904" s="51"/>
      <c r="CR904" s="51"/>
      <c r="CS904" s="51"/>
      <c r="CT904" s="51"/>
      <c r="CU904" s="51"/>
      <c r="CV904" s="51"/>
      <c r="CW904" s="51"/>
      <c r="CX904" s="51"/>
      <c r="CY904" s="51"/>
      <c r="CZ904" s="51"/>
      <c r="DA904" s="51"/>
      <c r="DB904" s="51"/>
      <c r="DC904" s="51"/>
      <c r="DD904" s="51"/>
    </row>
    <row r="905">
      <c r="A905" s="48"/>
      <c r="B905" s="48"/>
      <c r="C905" s="48"/>
      <c r="D905" s="48"/>
      <c r="E905" s="48"/>
      <c r="F905" s="51"/>
      <c r="G905" s="51"/>
      <c r="H905" s="54"/>
      <c r="I905" s="54"/>
      <c r="J905" s="51"/>
      <c r="K905" s="51"/>
      <c r="L905" s="51"/>
      <c r="M905" s="51"/>
      <c r="N905" s="51"/>
      <c r="O905" s="51"/>
      <c r="P905" s="51"/>
      <c r="Q905" s="51"/>
      <c r="R905" s="51"/>
      <c r="S905" s="51"/>
      <c r="T905" s="51"/>
      <c r="U905" s="51"/>
      <c r="V905" s="51"/>
      <c r="W905" s="51"/>
      <c r="X905" s="51"/>
      <c r="Y905" s="51"/>
      <c r="Z905" s="51"/>
      <c r="AA905" s="51"/>
      <c r="AB905" s="51"/>
      <c r="AC905" s="51"/>
      <c r="AD905" s="51"/>
      <c r="AE905" s="51"/>
      <c r="AF905" s="51"/>
      <c r="AG905" s="51"/>
      <c r="AH905" s="51"/>
      <c r="AI905" s="51"/>
      <c r="AJ905" s="51"/>
      <c r="AK905" s="51"/>
      <c r="AL905" s="51"/>
      <c r="AM905" s="51"/>
      <c r="AN905" s="51"/>
      <c r="AO905" s="51"/>
      <c r="AP905" s="51"/>
      <c r="AQ905" s="51"/>
      <c r="AR905" s="51"/>
      <c r="AS905" s="51"/>
      <c r="AT905" s="51"/>
      <c r="AU905" s="51"/>
      <c r="AV905" s="51"/>
      <c r="AW905" s="51"/>
      <c r="AX905" s="51"/>
      <c r="AY905" s="51"/>
      <c r="AZ905" s="51"/>
      <c r="BA905" s="51"/>
      <c r="BB905" s="51"/>
      <c r="BC905" s="51"/>
      <c r="BD905" s="51"/>
      <c r="BE905" s="51"/>
      <c r="BF905" s="51"/>
      <c r="BG905" s="51"/>
      <c r="BH905" s="51"/>
      <c r="BI905" s="51"/>
      <c r="BJ905" s="51"/>
      <c r="BK905" s="51"/>
      <c r="BL905" s="51"/>
      <c r="BM905" s="51"/>
      <c r="BN905" s="51"/>
      <c r="BO905" s="51"/>
      <c r="BP905" s="51"/>
      <c r="BQ905" s="51"/>
      <c r="BR905" s="51"/>
      <c r="BS905" s="51"/>
      <c r="BT905" s="51"/>
      <c r="BU905" s="51"/>
      <c r="BV905" s="51"/>
      <c r="BW905" s="51"/>
      <c r="BX905" s="51"/>
      <c r="BY905" s="51"/>
      <c r="BZ905" s="51"/>
      <c r="CA905" s="51"/>
      <c r="CB905" s="51"/>
      <c r="CC905" s="51"/>
      <c r="CD905" s="51"/>
      <c r="CE905" s="51"/>
      <c r="CF905" s="51"/>
      <c r="CG905" s="51"/>
      <c r="CH905" s="51"/>
      <c r="CI905" s="51"/>
      <c r="CJ905" s="51"/>
      <c r="CK905" s="51"/>
      <c r="CL905" s="51"/>
      <c r="CM905" s="51"/>
      <c r="CN905" s="51"/>
      <c r="CO905" s="51"/>
      <c r="CP905" s="51"/>
      <c r="CQ905" s="51"/>
      <c r="CR905" s="51"/>
      <c r="CS905" s="51"/>
      <c r="CT905" s="51"/>
      <c r="CU905" s="51"/>
      <c r="CV905" s="51"/>
      <c r="CW905" s="51"/>
      <c r="CX905" s="51"/>
      <c r="CY905" s="51"/>
      <c r="CZ905" s="51"/>
      <c r="DA905" s="51"/>
      <c r="DB905" s="51"/>
      <c r="DC905" s="51"/>
      <c r="DD905" s="51"/>
    </row>
    <row r="906">
      <c r="A906" s="48"/>
      <c r="B906" s="48"/>
      <c r="C906" s="48"/>
      <c r="D906" s="48"/>
      <c r="E906" s="48"/>
      <c r="F906" s="51"/>
      <c r="G906" s="51"/>
      <c r="H906" s="54"/>
      <c r="I906" s="54"/>
      <c r="J906" s="51"/>
      <c r="K906" s="51"/>
      <c r="L906" s="51"/>
      <c r="M906" s="51"/>
      <c r="N906" s="51"/>
      <c r="O906" s="51"/>
      <c r="P906" s="51"/>
      <c r="Q906" s="51"/>
      <c r="R906" s="51"/>
      <c r="S906" s="51"/>
      <c r="T906" s="51"/>
      <c r="U906" s="51"/>
      <c r="V906" s="51"/>
      <c r="W906" s="51"/>
      <c r="X906" s="51"/>
      <c r="Y906" s="51"/>
      <c r="Z906" s="51"/>
      <c r="AA906" s="51"/>
      <c r="AB906" s="51"/>
      <c r="AC906" s="51"/>
      <c r="AD906" s="51"/>
      <c r="AE906" s="51"/>
      <c r="AF906" s="51"/>
      <c r="AG906" s="51"/>
      <c r="AH906" s="51"/>
      <c r="AI906" s="51"/>
      <c r="AJ906" s="51"/>
      <c r="AK906" s="51"/>
      <c r="AL906" s="51"/>
      <c r="AM906" s="51"/>
      <c r="AN906" s="51"/>
      <c r="AO906" s="51"/>
      <c r="AP906" s="51"/>
      <c r="AQ906" s="51"/>
      <c r="AR906" s="51"/>
      <c r="AS906" s="51"/>
      <c r="AT906" s="51"/>
      <c r="AU906" s="51"/>
      <c r="AV906" s="51"/>
      <c r="AW906" s="51"/>
      <c r="AX906" s="51"/>
      <c r="AY906" s="51"/>
      <c r="AZ906" s="51"/>
      <c r="BA906" s="51"/>
      <c r="BB906" s="51"/>
      <c r="BC906" s="51"/>
      <c r="BD906" s="51"/>
      <c r="BE906" s="51"/>
      <c r="BF906" s="51"/>
      <c r="BG906" s="51"/>
      <c r="BH906" s="51"/>
      <c r="BI906" s="51"/>
      <c r="BJ906" s="51"/>
      <c r="BK906" s="51"/>
      <c r="BL906" s="51"/>
      <c r="BM906" s="51"/>
      <c r="BN906" s="51"/>
      <c r="BO906" s="51"/>
      <c r="BP906" s="51"/>
      <c r="BQ906" s="51"/>
      <c r="BR906" s="51"/>
      <c r="BS906" s="51"/>
      <c r="BT906" s="51"/>
      <c r="BU906" s="51"/>
      <c r="BV906" s="51"/>
      <c r="BW906" s="51"/>
      <c r="BX906" s="51"/>
      <c r="BY906" s="51"/>
      <c r="BZ906" s="51"/>
      <c r="CA906" s="51"/>
      <c r="CB906" s="51"/>
      <c r="CC906" s="51"/>
      <c r="CD906" s="51"/>
      <c r="CE906" s="51"/>
      <c r="CF906" s="51"/>
      <c r="CG906" s="51"/>
      <c r="CH906" s="51"/>
      <c r="CI906" s="51"/>
      <c r="CJ906" s="51"/>
      <c r="CK906" s="51"/>
      <c r="CL906" s="51"/>
      <c r="CM906" s="51"/>
      <c r="CN906" s="51"/>
      <c r="CO906" s="51"/>
      <c r="CP906" s="51"/>
      <c r="CQ906" s="51"/>
      <c r="CR906" s="51"/>
      <c r="CS906" s="51"/>
      <c r="CT906" s="51"/>
      <c r="CU906" s="51"/>
      <c r="CV906" s="51"/>
      <c r="CW906" s="51"/>
      <c r="CX906" s="51"/>
      <c r="CY906" s="51"/>
      <c r="CZ906" s="51"/>
      <c r="DA906" s="51"/>
      <c r="DB906" s="51"/>
      <c r="DC906" s="51"/>
      <c r="DD906" s="51"/>
    </row>
    <row r="907">
      <c r="A907" s="48"/>
      <c r="B907" s="48"/>
      <c r="C907" s="48"/>
      <c r="D907" s="48"/>
      <c r="E907" s="48"/>
      <c r="F907" s="51"/>
      <c r="G907" s="51"/>
      <c r="H907" s="54"/>
      <c r="I907" s="54"/>
      <c r="J907" s="51"/>
      <c r="K907" s="51"/>
      <c r="L907" s="51"/>
      <c r="M907" s="51"/>
      <c r="N907" s="51"/>
      <c r="O907" s="51"/>
      <c r="P907" s="51"/>
      <c r="Q907" s="51"/>
      <c r="R907" s="51"/>
      <c r="S907" s="51"/>
      <c r="T907" s="51"/>
      <c r="U907" s="51"/>
      <c r="V907" s="51"/>
      <c r="W907" s="51"/>
      <c r="X907" s="51"/>
      <c r="Y907" s="51"/>
      <c r="Z907" s="51"/>
      <c r="AA907" s="51"/>
      <c r="AB907" s="51"/>
      <c r="AC907" s="51"/>
      <c r="AD907" s="51"/>
      <c r="AE907" s="51"/>
      <c r="AF907" s="51"/>
      <c r="AG907" s="51"/>
      <c r="AH907" s="51"/>
      <c r="AI907" s="51"/>
      <c r="AJ907" s="51"/>
      <c r="AK907" s="51"/>
      <c r="AL907" s="51"/>
      <c r="AM907" s="51"/>
      <c r="AN907" s="51"/>
      <c r="AO907" s="51"/>
      <c r="AP907" s="51"/>
      <c r="AQ907" s="51"/>
      <c r="AR907" s="51"/>
      <c r="AS907" s="51"/>
      <c r="AT907" s="51"/>
      <c r="AU907" s="51"/>
      <c r="AV907" s="51"/>
      <c r="AW907" s="51"/>
      <c r="AX907" s="51"/>
      <c r="AY907" s="51"/>
      <c r="AZ907" s="51"/>
      <c r="BA907" s="51"/>
      <c r="BB907" s="51"/>
      <c r="BC907" s="51"/>
      <c r="BD907" s="51"/>
      <c r="BE907" s="51"/>
      <c r="BF907" s="51"/>
      <c r="BG907" s="51"/>
      <c r="BH907" s="51"/>
      <c r="BI907" s="51"/>
      <c r="BJ907" s="51"/>
      <c r="BK907" s="51"/>
      <c r="BL907" s="51"/>
      <c r="BM907" s="51"/>
      <c r="BN907" s="51"/>
      <c r="BO907" s="51"/>
      <c r="BP907" s="51"/>
      <c r="BQ907" s="51"/>
      <c r="BR907" s="51"/>
      <c r="BS907" s="51"/>
      <c r="BT907" s="51"/>
      <c r="BU907" s="51"/>
      <c r="BV907" s="51"/>
      <c r="BW907" s="51"/>
      <c r="BX907" s="51"/>
      <c r="BY907" s="51"/>
      <c r="BZ907" s="51"/>
      <c r="CA907" s="51"/>
      <c r="CB907" s="51"/>
      <c r="CC907" s="51"/>
      <c r="CD907" s="51"/>
      <c r="CE907" s="51"/>
      <c r="CF907" s="51"/>
      <c r="CG907" s="51"/>
      <c r="CH907" s="51"/>
      <c r="CI907" s="51"/>
      <c r="CJ907" s="51"/>
      <c r="CK907" s="51"/>
      <c r="CL907" s="51"/>
      <c r="CM907" s="51"/>
      <c r="CN907" s="51"/>
      <c r="CO907" s="51"/>
      <c r="CP907" s="51"/>
      <c r="CQ907" s="51"/>
      <c r="CR907" s="51"/>
      <c r="CS907" s="51"/>
      <c r="CT907" s="51"/>
      <c r="CU907" s="51"/>
      <c r="CV907" s="51"/>
      <c r="CW907" s="51"/>
      <c r="CX907" s="51"/>
      <c r="CY907" s="51"/>
      <c r="CZ907" s="51"/>
      <c r="DA907" s="51"/>
      <c r="DB907" s="51"/>
      <c r="DC907" s="51"/>
      <c r="DD907" s="51"/>
    </row>
    <row r="908">
      <c r="A908" s="48"/>
      <c r="B908" s="48"/>
      <c r="C908" s="48"/>
      <c r="D908" s="48"/>
      <c r="E908" s="48"/>
      <c r="F908" s="51"/>
      <c r="G908" s="51"/>
      <c r="H908" s="54"/>
      <c r="I908" s="54"/>
      <c r="J908" s="51"/>
      <c r="K908" s="51"/>
      <c r="L908" s="51"/>
      <c r="M908" s="51"/>
      <c r="N908" s="51"/>
      <c r="O908" s="51"/>
      <c r="P908" s="51"/>
      <c r="Q908" s="51"/>
      <c r="R908" s="51"/>
      <c r="S908" s="51"/>
      <c r="T908" s="51"/>
      <c r="U908" s="51"/>
      <c r="V908" s="51"/>
      <c r="W908" s="51"/>
      <c r="X908" s="51"/>
      <c r="Y908" s="51"/>
      <c r="Z908" s="51"/>
      <c r="AA908" s="51"/>
      <c r="AB908" s="51"/>
      <c r="AC908" s="51"/>
      <c r="AD908" s="51"/>
      <c r="AE908" s="51"/>
      <c r="AF908" s="51"/>
      <c r="AG908" s="51"/>
      <c r="AH908" s="51"/>
      <c r="AI908" s="51"/>
      <c r="AJ908" s="51"/>
      <c r="AK908" s="51"/>
      <c r="AL908" s="51"/>
      <c r="AM908" s="51"/>
      <c r="AN908" s="51"/>
      <c r="AO908" s="51"/>
      <c r="AP908" s="51"/>
      <c r="AQ908" s="51"/>
      <c r="AR908" s="51"/>
      <c r="AS908" s="51"/>
      <c r="AT908" s="51"/>
      <c r="AU908" s="51"/>
      <c r="AV908" s="51"/>
      <c r="AW908" s="51"/>
      <c r="AX908" s="51"/>
      <c r="AY908" s="51"/>
      <c r="AZ908" s="51"/>
      <c r="BA908" s="51"/>
      <c r="BB908" s="51"/>
      <c r="BC908" s="51"/>
      <c r="BD908" s="51"/>
      <c r="BE908" s="51"/>
      <c r="BF908" s="51"/>
      <c r="BG908" s="51"/>
      <c r="BH908" s="51"/>
      <c r="BI908" s="51"/>
      <c r="BJ908" s="51"/>
      <c r="BK908" s="51"/>
      <c r="BL908" s="51"/>
      <c r="BM908" s="51"/>
      <c r="BN908" s="51"/>
      <c r="BO908" s="51"/>
      <c r="BP908" s="51"/>
      <c r="BQ908" s="51"/>
      <c r="BR908" s="51"/>
      <c r="BS908" s="51"/>
      <c r="BT908" s="51"/>
      <c r="BU908" s="51"/>
      <c r="BV908" s="51"/>
      <c r="BW908" s="51"/>
      <c r="BX908" s="51"/>
      <c r="BY908" s="51"/>
      <c r="BZ908" s="51"/>
      <c r="CA908" s="51"/>
      <c r="CB908" s="51"/>
      <c r="CC908" s="51"/>
      <c r="CD908" s="51"/>
      <c r="CE908" s="51"/>
      <c r="CF908" s="51"/>
      <c r="CG908" s="51"/>
      <c r="CH908" s="51"/>
      <c r="CI908" s="51"/>
      <c r="CJ908" s="51"/>
      <c r="CK908" s="51"/>
      <c r="CL908" s="51"/>
      <c r="CM908" s="51"/>
      <c r="CN908" s="51"/>
      <c r="CO908" s="51"/>
      <c r="CP908" s="51"/>
      <c r="CQ908" s="51"/>
      <c r="CR908" s="51"/>
      <c r="CS908" s="51"/>
      <c r="CT908" s="51"/>
      <c r="CU908" s="51"/>
      <c r="CV908" s="51"/>
      <c r="CW908" s="51"/>
      <c r="CX908" s="51"/>
      <c r="CY908" s="51"/>
      <c r="CZ908" s="51"/>
      <c r="DA908" s="51"/>
      <c r="DB908" s="51"/>
      <c r="DC908" s="51"/>
      <c r="DD908" s="51"/>
    </row>
    <row r="909">
      <c r="A909" s="48"/>
      <c r="B909" s="48"/>
      <c r="C909" s="48"/>
      <c r="D909" s="48"/>
      <c r="E909" s="48"/>
      <c r="F909" s="51"/>
      <c r="G909" s="51"/>
      <c r="H909" s="54"/>
      <c r="I909" s="54"/>
      <c r="J909" s="51"/>
      <c r="K909" s="51"/>
      <c r="L909" s="51"/>
      <c r="M909" s="51"/>
      <c r="N909" s="51"/>
      <c r="O909" s="51"/>
      <c r="P909" s="51"/>
      <c r="Q909" s="51"/>
      <c r="R909" s="51"/>
      <c r="S909" s="51"/>
      <c r="T909" s="51"/>
      <c r="U909" s="51"/>
      <c r="V909" s="51"/>
      <c r="W909" s="51"/>
      <c r="X909" s="51"/>
      <c r="Y909" s="51"/>
      <c r="Z909" s="51"/>
      <c r="AA909" s="51"/>
      <c r="AB909" s="51"/>
      <c r="AC909" s="51"/>
      <c r="AD909" s="51"/>
      <c r="AE909" s="51"/>
      <c r="AF909" s="51"/>
      <c r="AG909" s="51"/>
      <c r="AH909" s="51"/>
      <c r="AI909" s="51"/>
      <c r="AJ909" s="51"/>
      <c r="AK909" s="51"/>
      <c r="AL909" s="51"/>
      <c r="AM909" s="51"/>
      <c r="AN909" s="51"/>
      <c r="AO909" s="51"/>
      <c r="AP909" s="51"/>
      <c r="AQ909" s="51"/>
      <c r="AR909" s="51"/>
      <c r="AS909" s="51"/>
      <c r="AT909" s="51"/>
      <c r="AU909" s="51"/>
      <c r="AV909" s="51"/>
      <c r="AW909" s="51"/>
      <c r="AX909" s="51"/>
      <c r="AY909" s="51"/>
      <c r="AZ909" s="51"/>
      <c r="BA909" s="51"/>
      <c r="BB909" s="51"/>
      <c r="BC909" s="51"/>
      <c r="BD909" s="51"/>
      <c r="BE909" s="51"/>
      <c r="BF909" s="51"/>
      <c r="BG909" s="51"/>
      <c r="BH909" s="51"/>
      <c r="BI909" s="51"/>
      <c r="BJ909" s="51"/>
      <c r="BK909" s="51"/>
      <c r="BL909" s="51"/>
      <c r="BM909" s="51"/>
      <c r="BN909" s="51"/>
      <c r="BO909" s="51"/>
      <c r="BP909" s="51"/>
      <c r="BQ909" s="51"/>
      <c r="BR909" s="51"/>
      <c r="BS909" s="51"/>
      <c r="BT909" s="51"/>
      <c r="BU909" s="51"/>
      <c r="BV909" s="51"/>
      <c r="BW909" s="51"/>
      <c r="BX909" s="51"/>
      <c r="BY909" s="51"/>
      <c r="BZ909" s="51"/>
      <c r="CA909" s="51"/>
      <c r="CB909" s="51"/>
      <c r="CC909" s="51"/>
      <c r="CD909" s="51"/>
      <c r="CE909" s="51"/>
      <c r="CF909" s="51"/>
      <c r="CG909" s="51"/>
      <c r="CH909" s="51"/>
      <c r="CI909" s="51"/>
      <c r="CJ909" s="51"/>
      <c r="CK909" s="51"/>
      <c r="CL909" s="51"/>
      <c r="CM909" s="51"/>
      <c r="CN909" s="51"/>
      <c r="CO909" s="51"/>
      <c r="CP909" s="51"/>
      <c r="CQ909" s="51"/>
      <c r="CR909" s="51"/>
      <c r="CS909" s="51"/>
      <c r="CT909" s="51"/>
      <c r="CU909" s="51"/>
      <c r="CV909" s="51"/>
      <c r="CW909" s="51"/>
      <c r="CX909" s="51"/>
      <c r="CY909" s="51"/>
      <c r="CZ909" s="51"/>
      <c r="DA909" s="51"/>
      <c r="DB909" s="51"/>
      <c r="DC909" s="51"/>
      <c r="DD909" s="51"/>
    </row>
    <row r="910">
      <c r="A910" s="48"/>
      <c r="B910" s="48"/>
      <c r="C910" s="48"/>
      <c r="D910" s="48"/>
      <c r="E910" s="48"/>
      <c r="F910" s="51"/>
      <c r="G910" s="51"/>
      <c r="H910" s="54"/>
      <c r="I910" s="54"/>
      <c r="J910" s="51"/>
      <c r="K910" s="51"/>
      <c r="L910" s="51"/>
      <c r="M910" s="51"/>
      <c r="N910" s="51"/>
      <c r="O910" s="51"/>
      <c r="P910" s="51"/>
      <c r="Q910" s="51"/>
      <c r="R910" s="51"/>
      <c r="S910" s="51"/>
      <c r="T910" s="51"/>
      <c r="U910" s="51"/>
      <c r="V910" s="51"/>
      <c r="W910" s="51"/>
      <c r="X910" s="51"/>
      <c r="Y910" s="51"/>
      <c r="Z910" s="51"/>
      <c r="AA910" s="51"/>
      <c r="AB910" s="51"/>
      <c r="AC910" s="51"/>
      <c r="AD910" s="51"/>
      <c r="AE910" s="51"/>
      <c r="AF910" s="51"/>
      <c r="AG910" s="51"/>
      <c r="AH910" s="51"/>
      <c r="AI910" s="51"/>
      <c r="AJ910" s="51"/>
      <c r="AK910" s="51"/>
      <c r="AL910" s="51"/>
      <c r="AM910" s="51"/>
      <c r="AN910" s="51"/>
      <c r="AO910" s="51"/>
      <c r="AP910" s="51"/>
      <c r="AQ910" s="51"/>
      <c r="AR910" s="51"/>
      <c r="AS910" s="51"/>
      <c r="AT910" s="51"/>
      <c r="AU910" s="51"/>
      <c r="AV910" s="51"/>
      <c r="AW910" s="51"/>
      <c r="AX910" s="51"/>
      <c r="AY910" s="51"/>
      <c r="AZ910" s="51"/>
      <c r="BA910" s="51"/>
      <c r="BB910" s="51"/>
      <c r="BC910" s="51"/>
      <c r="BD910" s="51"/>
      <c r="BE910" s="51"/>
      <c r="BF910" s="51"/>
      <c r="BG910" s="51"/>
      <c r="BH910" s="51"/>
      <c r="BI910" s="51"/>
      <c r="BJ910" s="51"/>
      <c r="BK910" s="51"/>
      <c r="BL910" s="51"/>
      <c r="BM910" s="51"/>
      <c r="BN910" s="51"/>
      <c r="BO910" s="51"/>
      <c r="BP910" s="51"/>
      <c r="BQ910" s="51"/>
      <c r="BR910" s="51"/>
      <c r="BS910" s="51"/>
      <c r="BT910" s="51"/>
      <c r="BU910" s="51"/>
      <c r="BV910" s="51"/>
      <c r="BW910" s="51"/>
      <c r="BX910" s="51"/>
      <c r="BY910" s="51"/>
      <c r="BZ910" s="51"/>
      <c r="CA910" s="51"/>
      <c r="CB910" s="51"/>
      <c r="CC910" s="51"/>
      <c r="CD910" s="51"/>
      <c r="CE910" s="51"/>
      <c r="CF910" s="51"/>
      <c r="CG910" s="51"/>
      <c r="CH910" s="51"/>
      <c r="CI910" s="51"/>
      <c r="CJ910" s="51"/>
      <c r="CK910" s="51"/>
      <c r="CL910" s="51"/>
      <c r="CM910" s="51"/>
      <c r="CN910" s="51"/>
      <c r="CO910" s="51"/>
      <c r="CP910" s="51"/>
      <c r="CQ910" s="51"/>
      <c r="CR910" s="51"/>
      <c r="CS910" s="51"/>
      <c r="CT910" s="51"/>
      <c r="CU910" s="51"/>
      <c r="CV910" s="51"/>
      <c r="CW910" s="51"/>
      <c r="CX910" s="51"/>
      <c r="CY910" s="51"/>
      <c r="CZ910" s="51"/>
      <c r="DA910" s="51"/>
      <c r="DB910" s="51"/>
      <c r="DC910" s="51"/>
      <c r="DD910" s="51"/>
    </row>
    <row r="911">
      <c r="A911" s="48"/>
      <c r="B911" s="48"/>
      <c r="C911" s="48"/>
      <c r="D911" s="48"/>
      <c r="E911" s="48"/>
      <c r="F911" s="51"/>
      <c r="G911" s="51"/>
      <c r="H911" s="54"/>
      <c r="I911" s="54"/>
      <c r="J911" s="51"/>
      <c r="K911" s="51"/>
      <c r="L911" s="51"/>
      <c r="M911" s="51"/>
      <c r="N911" s="51"/>
      <c r="O911" s="51"/>
      <c r="P911" s="51"/>
      <c r="Q911" s="51"/>
      <c r="R911" s="51"/>
      <c r="S911" s="51"/>
      <c r="T911" s="51"/>
      <c r="U911" s="51"/>
      <c r="V911" s="51"/>
      <c r="W911" s="51"/>
      <c r="X911" s="51"/>
      <c r="Y911" s="51"/>
      <c r="Z911" s="51"/>
      <c r="AA911" s="51"/>
      <c r="AB911" s="51"/>
      <c r="AC911" s="51"/>
      <c r="AD911" s="51"/>
      <c r="AE911" s="51"/>
      <c r="AF911" s="51"/>
      <c r="AG911" s="51"/>
      <c r="AH911" s="51"/>
      <c r="AI911" s="51"/>
      <c r="AJ911" s="51"/>
      <c r="AK911" s="51"/>
      <c r="AL911" s="51"/>
      <c r="AM911" s="51"/>
      <c r="AN911" s="51"/>
      <c r="AO911" s="51"/>
      <c r="AP911" s="51"/>
      <c r="AQ911" s="51"/>
      <c r="AR911" s="51"/>
      <c r="AS911" s="51"/>
      <c r="AT911" s="51"/>
      <c r="AU911" s="51"/>
      <c r="AV911" s="51"/>
      <c r="AW911" s="51"/>
      <c r="AX911" s="51"/>
      <c r="AY911" s="51"/>
      <c r="AZ911" s="51"/>
      <c r="BA911" s="51"/>
      <c r="BB911" s="51"/>
      <c r="BC911" s="51"/>
      <c r="BD911" s="51"/>
      <c r="BE911" s="51"/>
      <c r="BF911" s="51"/>
      <c r="BG911" s="51"/>
      <c r="BH911" s="51"/>
      <c r="BI911" s="51"/>
      <c r="BJ911" s="51"/>
      <c r="BK911" s="51"/>
      <c r="BL911" s="51"/>
      <c r="BM911" s="51"/>
      <c r="BN911" s="51"/>
      <c r="BO911" s="51"/>
      <c r="BP911" s="51"/>
      <c r="BQ911" s="51"/>
      <c r="BR911" s="51"/>
      <c r="BS911" s="51"/>
      <c r="BT911" s="51"/>
      <c r="BU911" s="51"/>
      <c r="BV911" s="51"/>
      <c r="BW911" s="51"/>
      <c r="BX911" s="51"/>
      <c r="BY911" s="51"/>
      <c r="BZ911" s="51"/>
      <c r="CA911" s="51"/>
      <c r="CB911" s="51"/>
      <c r="CC911" s="51"/>
      <c r="CD911" s="51"/>
      <c r="CE911" s="51"/>
      <c r="CF911" s="51"/>
      <c r="CG911" s="51"/>
      <c r="CH911" s="51"/>
      <c r="CI911" s="51"/>
      <c r="CJ911" s="51"/>
      <c r="CK911" s="51"/>
      <c r="CL911" s="51"/>
      <c r="CM911" s="51"/>
      <c r="CN911" s="51"/>
      <c r="CO911" s="51"/>
      <c r="CP911" s="51"/>
      <c r="CQ911" s="51"/>
      <c r="CR911" s="51"/>
      <c r="CS911" s="51"/>
      <c r="CT911" s="51"/>
      <c r="CU911" s="51"/>
      <c r="CV911" s="51"/>
      <c r="CW911" s="51"/>
      <c r="CX911" s="51"/>
      <c r="CY911" s="51"/>
      <c r="CZ911" s="51"/>
      <c r="DA911" s="51"/>
      <c r="DB911" s="51"/>
      <c r="DC911" s="51"/>
      <c r="DD911" s="51"/>
    </row>
    <row r="912">
      <c r="A912" s="48"/>
      <c r="B912" s="48"/>
      <c r="C912" s="48"/>
      <c r="D912" s="48"/>
      <c r="E912" s="48"/>
      <c r="F912" s="51"/>
      <c r="G912" s="51"/>
      <c r="H912" s="54"/>
      <c r="I912" s="54"/>
      <c r="J912" s="51"/>
      <c r="K912" s="51"/>
      <c r="L912" s="51"/>
      <c r="M912" s="51"/>
      <c r="N912" s="51"/>
      <c r="O912" s="51"/>
      <c r="P912" s="51"/>
      <c r="Q912" s="51"/>
      <c r="R912" s="51"/>
      <c r="S912" s="51"/>
      <c r="T912" s="51"/>
      <c r="U912" s="51"/>
      <c r="V912" s="51"/>
      <c r="W912" s="51"/>
      <c r="X912" s="51"/>
      <c r="Y912" s="51"/>
      <c r="Z912" s="51"/>
      <c r="AA912" s="51"/>
      <c r="AB912" s="51"/>
      <c r="AC912" s="51"/>
      <c r="AD912" s="51"/>
      <c r="AE912" s="51"/>
      <c r="AF912" s="51"/>
      <c r="AG912" s="51"/>
      <c r="AH912" s="51"/>
      <c r="AI912" s="51"/>
      <c r="AJ912" s="51"/>
      <c r="AK912" s="51"/>
      <c r="AL912" s="51"/>
      <c r="AM912" s="51"/>
      <c r="AN912" s="51"/>
      <c r="AO912" s="51"/>
      <c r="AP912" s="51"/>
      <c r="AQ912" s="51"/>
      <c r="AR912" s="51"/>
      <c r="AS912" s="51"/>
      <c r="AT912" s="51"/>
      <c r="AU912" s="51"/>
      <c r="AV912" s="51"/>
      <c r="AW912" s="51"/>
      <c r="AX912" s="51"/>
      <c r="AY912" s="51"/>
      <c r="AZ912" s="51"/>
      <c r="BA912" s="51"/>
      <c r="BB912" s="51"/>
      <c r="BC912" s="51"/>
      <c r="BD912" s="51"/>
      <c r="BE912" s="51"/>
      <c r="BF912" s="51"/>
      <c r="BG912" s="51"/>
      <c r="BH912" s="51"/>
      <c r="BI912" s="51"/>
      <c r="BJ912" s="51"/>
      <c r="BK912" s="51"/>
      <c r="BL912" s="51"/>
      <c r="BM912" s="51"/>
      <c r="BN912" s="51"/>
      <c r="BO912" s="51"/>
      <c r="BP912" s="51"/>
      <c r="BQ912" s="51"/>
      <c r="BR912" s="51"/>
      <c r="BS912" s="51"/>
      <c r="BT912" s="51"/>
      <c r="BU912" s="51"/>
      <c r="BV912" s="51"/>
      <c r="BW912" s="51"/>
      <c r="BX912" s="51"/>
      <c r="BY912" s="51"/>
      <c r="BZ912" s="51"/>
      <c r="CA912" s="51"/>
      <c r="CB912" s="51"/>
      <c r="CC912" s="51"/>
      <c r="CD912" s="51"/>
      <c r="CE912" s="51"/>
      <c r="CF912" s="51"/>
      <c r="CG912" s="51"/>
      <c r="CH912" s="51"/>
      <c r="CI912" s="51"/>
      <c r="CJ912" s="51"/>
      <c r="CK912" s="51"/>
      <c r="CL912" s="51"/>
      <c r="CM912" s="51"/>
      <c r="CN912" s="51"/>
      <c r="CO912" s="51"/>
      <c r="CP912" s="51"/>
      <c r="CQ912" s="51"/>
      <c r="CR912" s="51"/>
      <c r="CS912" s="51"/>
      <c r="CT912" s="51"/>
      <c r="CU912" s="51"/>
      <c r="CV912" s="51"/>
      <c r="CW912" s="51"/>
      <c r="CX912" s="51"/>
      <c r="CY912" s="51"/>
      <c r="CZ912" s="51"/>
      <c r="DA912" s="51"/>
      <c r="DB912" s="51"/>
      <c r="DC912" s="51"/>
      <c r="DD912" s="51"/>
    </row>
    <row r="913">
      <c r="A913" s="48"/>
      <c r="B913" s="48"/>
      <c r="C913" s="48"/>
      <c r="D913" s="48"/>
      <c r="E913" s="48"/>
      <c r="F913" s="51"/>
      <c r="G913" s="51"/>
      <c r="H913" s="54"/>
      <c r="I913" s="54"/>
      <c r="J913" s="51"/>
      <c r="K913" s="51"/>
      <c r="L913" s="51"/>
      <c r="M913" s="51"/>
      <c r="N913" s="51"/>
      <c r="O913" s="51"/>
      <c r="P913" s="51"/>
      <c r="Q913" s="51"/>
      <c r="R913" s="51"/>
      <c r="S913" s="51"/>
      <c r="T913" s="51"/>
      <c r="U913" s="51"/>
      <c r="V913" s="51"/>
      <c r="W913" s="51"/>
      <c r="X913" s="51"/>
      <c r="Y913" s="51"/>
      <c r="Z913" s="51"/>
      <c r="AA913" s="51"/>
      <c r="AB913" s="51"/>
      <c r="AC913" s="51"/>
      <c r="AD913" s="51"/>
      <c r="AE913" s="51"/>
      <c r="AF913" s="51"/>
      <c r="AG913" s="51"/>
      <c r="AH913" s="51"/>
      <c r="AI913" s="51"/>
      <c r="AJ913" s="51"/>
      <c r="AK913" s="51"/>
      <c r="AL913" s="51"/>
      <c r="AM913" s="51"/>
      <c r="AN913" s="51"/>
      <c r="AO913" s="51"/>
      <c r="AP913" s="51"/>
      <c r="AQ913" s="51"/>
      <c r="AR913" s="51"/>
      <c r="AS913" s="51"/>
      <c r="AT913" s="51"/>
      <c r="AU913" s="51"/>
      <c r="AV913" s="51"/>
      <c r="AW913" s="51"/>
      <c r="AX913" s="51"/>
      <c r="AY913" s="51"/>
      <c r="AZ913" s="51"/>
      <c r="BA913" s="51"/>
      <c r="BB913" s="51"/>
      <c r="BC913" s="51"/>
      <c r="BD913" s="51"/>
      <c r="BE913" s="51"/>
      <c r="BF913" s="51"/>
      <c r="BG913" s="51"/>
      <c r="BH913" s="51"/>
      <c r="BI913" s="51"/>
      <c r="BJ913" s="51"/>
      <c r="BK913" s="51"/>
      <c r="BL913" s="51"/>
      <c r="BM913" s="51"/>
      <c r="BN913" s="51"/>
      <c r="BO913" s="51"/>
      <c r="BP913" s="51"/>
      <c r="BQ913" s="51"/>
      <c r="BR913" s="51"/>
      <c r="BS913" s="51"/>
      <c r="BT913" s="51"/>
      <c r="BU913" s="51"/>
      <c r="BV913" s="51"/>
      <c r="BW913" s="51"/>
      <c r="BX913" s="51"/>
      <c r="BY913" s="51"/>
      <c r="BZ913" s="51"/>
      <c r="CA913" s="51"/>
      <c r="CB913" s="51"/>
      <c r="CC913" s="51"/>
      <c r="CD913" s="51"/>
      <c r="CE913" s="51"/>
      <c r="CF913" s="51"/>
      <c r="CG913" s="51"/>
      <c r="CH913" s="51"/>
      <c r="CI913" s="51"/>
      <c r="CJ913" s="51"/>
      <c r="CK913" s="51"/>
      <c r="CL913" s="51"/>
      <c r="CM913" s="51"/>
      <c r="CN913" s="51"/>
      <c r="CO913" s="51"/>
      <c r="CP913" s="51"/>
      <c r="CQ913" s="51"/>
      <c r="CR913" s="51"/>
      <c r="CS913" s="51"/>
      <c r="CT913" s="51"/>
      <c r="CU913" s="51"/>
      <c r="CV913" s="51"/>
      <c r="CW913" s="51"/>
      <c r="CX913" s="51"/>
      <c r="CY913" s="51"/>
      <c r="CZ913" s="51"/>
      <c r="DA913" s="51"/>
      <c r="DB913" s="51"/>
      <c r="DC913" s="51"/>
      <c r="DD913" s="51"/>
    </row>
    <row r="914">
      <c r="A914" s="48"/>
      <c r="B914" s="48"/>
      <c r="C914" s="48"/>
      <c r="D914" s="48"/>
      <c r="E914" s="48"/>
      <c r="F914" s="51"/>
      <c r="G914" s="51"/>
      <c r="H914" s="54"/>
      <c r="I914" s="54"/>
      <c r="J914" s="51"/>
      <c r="K914" s="51"/>
      <c r="L914" s="51"/>
      <c r="M914" s="51"/>
      <c r="N914" s="51"/>
      <c r="O914" s="51"/>
      <c r="P914" s="51"/>
      <c r="Q914" s="51"/>
      <c r="R914" s="51"/>
      <c r="S914" s="51"/>
      <c r="T914" s="51"/>
      <c r="U914" s="51"/>
      <c r="V914" s="51"/>
      <c r="W914" s="51"/>
      <c r="X914" s="51"/>
      <c r="Y914" s="51"/>
      <c r="Z914" s="51"/>
      <c r="AA914" s="51"/>
      <c r="AB914" s="51"/>
      <c r="AC914" s="51"/>
      <c r="AD914" s="51"/>
      <c r="AE914" s="51"/>
      <c r="AF914" s="51"/>
      <c r="AG914" s="51"/>
      <c r="AH914" s="51"/>
      <c r="AI914" s="51"/>
      <c r="AJ914" s="51"/>
      <c r="AK914" s="51"/>
      <c r="AL914" s="51"/>
      <c r="AM914" s="51"/>
      <c r="AN914" s="51"/>
      <c r="AO914" s="51"/>
      <c r="AP914" s="51"/>
      <c r="AQ914" s="51"/>
      <c r="AR914" s="51"/>
      <c r="AS914" s="51"/>
      <c r="AT914" s="51"/>
      <c r="AU914" s="51"/>
      <c r="AV914" s="51"/>
      <c r="AW914" s="51"/>
      <c r="AX914" s="51"/>
      <c r="AY914" s="51"/>
      <c r="AZ914" s="51"/>
      <c r="BA914" s="51"/>
      <c r="BB914" s="51"/>
      <c r="BC914" s="51"/>
      <c r="BD914" s="51"/>
      <c r="BE914" s="51"/>
      <c r="BF914" s="51"/>
      <c r="BG914" s="51"/>
      <c r="BH914" s="51"/>
      <c r="BI914" s="51"/>
      <c r="BJ914" s="51"/>
      <c r="BK914" s="51"/>
      <c r="BL914" s="51"/>
      <c r="BM914" s="51"/>
      <c r="BN914" s="51"/>
      <c r="BO914" s="51"/>
      <c r="BP914" s="51"/>
      <c r="BQ914" s="51"/>
      <c r="BR914" s="51"/>
      <c r="BS914" s="51"/>
      <c r="BT914" s="51"/>
      <c r="BU914" s="51"/>
      <c r="BV914" s="51"/>
      <c r="BW914" s="51"/>
      <c r="BX914" s="51"/>
      <c r="BY914" s="51"/>
      <c r="BZ914" s="51"/>
      <c r="CA914" s="51"/>
      <c r="CB914" s="51"/>
      <c r="CC914" s="51"/>
      <c r="CD914" s="51"/>
      <c r="CE914" s="51"/>
      <c r="CF914" s="51"/>
      <c r="CG914" s="51"/>
      <c r="CH914" s="51"/>
      <c r="CI914" s="51"/>
      <c r="CJ914" s="51"/>
      <c r="CK914" s="51"/>
      <c r="CL914" s="51"/>
      <c r="CM914" s="51"/>
      <c r="CN914" s="51"/>
      <c r="CO914" s="51"/>
      <c r="CP914" s="51"/>
      <c r="CQ914" s="51"/>
      <c r="CR914" s="51"/>
      <c r="CS914" s="51"/>
      <c r="CT914" s="51"/>
      <c r="CU914" s="51"/>
      <c r="CV914" s="51"/>
      <c r="CW914" s="51"/>
      <c r="CX914" s="51"/>
      <c r="CY914" s="51"/>
      <c r="CZ914" s="51"/>
      <c r="DA914" s="51"/>
      <c r="DB914" s="51"/>
      <c r="DC914" s="51"/>
      <c r="DD914" s="51"/>
    </row>
    <row r="915">
      <c r="A915" s="48"/>
      <c r="B915" s="48"/>
      <c r="C915" s="48"/>
      <c r="D915" s="48"/>
      <c r="E915" s="48"/>
      <c r="F915" s="51"/>
      <c r="G915" s="51"/>
      <c r="H915" s="54"/>
      <c r="I915" s="54"/>
      <c r="J915" s="51"/>
      <c r="K915" s="51"/>
      <c r="L915" s="51"/>
      <c r="M915" s="51"/>
      <c r="N915" s="51"/>
      <c r="O915" s="51"/>
      <c r="P915" s="51"/>
      <c r="Q915" s="51"/>
      <c r="R915" s="51"/>
      <c r="S915" s="51"/>
      <c r="T915" s="51"/>
      <c r="U915" s="51"/>
      <c r="V915" s="51"/>
      <c r="W915" s="51"/>
      <c r="X915" s="51"/>
      <c r="Y915" s="51"/>
      <c r="Z915" s="51"/>
      <c r="AA915" s="51"/>
      <c r="AB915" s="51"/>
      <c r="AC915" s="51"/>
      <c r="AD915" s="51"/>
      <c r="AE915" s="51"/>
      <c r="AF915" s="51"/>
      <c r="AG915" s="51"/>
      <c r="AH915" s="51"/>
      <c r="AI915" s="51"/>
      <c r="AJ915" s="51"/>
      <c r="AK915" s="51"/>
      <c r="AL915" s="51"/>
      <c r="AM915" s="51"/>
      <c r="AN915" s="51"/>
      <c r="AO915" s="51"/>
      <c r="AP915" s="51"/>
      <c r="AQ915" s="51"/>
      <c r="AR915" s="51"/>
      <c r="AS915" s="51"/>
      <c r="AT915" s="51"/>
      <c r="AU915" s="51"/>
      <c r="AV915" s="51"/>
      <c r="AW915" s="51"/>
      <c r="AX915" s="51"/>
      <c r="AY915" s="51"/>
      <c r="AZ915" s="51"/>
      <c r="BA915" s="51"/>
      <c r="BB915" s="51"/>
      <c r="BC915" s="51"/>
      <c r="BD915" s="51"/>
      <c r="BE915" s="51"/>
      <c r="BF915" s="51"/>
      <c r="BG915" s="51"/>
      <c r="BH915" s="51"/>
      <c r="BI915" s="51"/>
      <c r="BJ915" s="51"/>
      <c r="BK915" s="51"/>
      <c r="BL915" s="51"/>
      <c r="BM915" s="51"/>
      <c r="BN915" s="51"/>
      <c r="BO915" s="51"/>
      <c r="BP915" s="51"/>
      <c r="BQ915" s="51"/>
      <c r="BR915" s="51"/>
      <c r="BS915" s="51"/>
      <c r="BT915" s="51"/>
      <c r="BU915" s="51"/>
      <c r="BV915" s="51"/>
      <c r="BW915" s="51"/>
      <c r="BX915" s="51"/>
      <c r="BY915" s="51"/>
      <c r="BZ915" s="51"/>
      <c r="CA915" s="51"/>
      <c r="CB915" s="51"/>
      <c r="CC915" s="51"/>
      <c r="CD915" s="51"/>
      <c r="CE915" s="51"/>
      <c r="CF915" s="51"/>
      <c r="CG915" s="51"/>
      <c r="CH915" s="51"/>
      <c r="CI915" s="51"/>
      <c r="CJ915" s="51"/>
      <c r="CK915" s="51"/>
      <c r="CL915" s="51"/>
      <c r="CM915" s="51"/>
      <c r="CN915" s="51"/>
      <c r="CO915" s="51"/>
      <c r="CP915" s="51"/>
      <c r="CQ915" s="51"/>
      <c r="CR915" s="51"/>
      <c r="CS915" s="51"/>
      <c r="CT915" s="51"/>
      <c r="CU915" s="51"/>
      <c r="CV915" s="51"/>
      <c r="CW915" s="51"/>
      <c r="CX915" s="51"/>
      <c r="CY915" s="51"/>
      <c r="CZ915" s="51"/>
      <c r="DA915" s="51"/>
      <c r="DB915" s="51"/>
      <c r="DC915" s="51"/>
      <c r="DD915" s="51"/>
    </row>
    <row r="916">
      <c r="A916" s="48"/>
      <c r="B916" s="48"/>
      <c r="C916" s="48"/>
      <c r="D916" s="48"/>
      <c r="E916" s="48"/>
      <c r="F916" s="51"/>
      <c r="G916" s="51"/>
      <c r="H916" s="54"/>
      <c r="I916" s="54"/>
      <c r="J916" s="51"/>
      <c r="K916" s="51"/>
      <c r="L916" s="51"/>
      <c r="M916" s="51"/>
      <c r="N916" s="51"/>
      <c r="O916" s="51"/>
      <c r="P916" s="51"/>
      <c r="Q916" s="51"/>
      <c r="R916" s="51"/>
      <c r="S916" s="51"/>
      <c r="T916" s="51"/>
      <c r="U916" s="51"/>
      <c r="V916" s="51"/>
      <c r="W916" s="51"/>
      <c r="X916" s="51"/>
      <c r="Y916" s="51"/>
      <c r="Z916" s="51"/>
      <c r="AA916" s="51"/>
      <c r="AB916" s="51"/>
      <c r="AC916" s="51"/>
      <c r="AD916" s="51"/>
      <c r="AE916" s="51"/>
      <c r="AF916" s="51"/>
      <c r="AG916" s="51"/>
      <c r="AH916" s="51"/>
      <c r="AI916" s="51"/>
      <c r="AJ916" s="51"/>
      <c r="AK916" s="51"/>
      <c r="AL916" s="51"/>
      <c r="AM916" s="51"/>
      <c r="AN916" s="51"/>
      <c r="AO916" s="51"/>
      <c r="AP916" s="51"/>
      <c r="AQ916" s="51"/>
      <c r="AR916" s="51"/>
      <c r="AS916" s="51"/>
      <c r="AT916" s="51"/>
      <c r="AU916" s="51"/>
      <c r="AV916" s="51"/>
      <c r="AW916" s="51"/>
      <c r="AX916" s="51"/>
      <c r="AY916" s="51"/>
      <c r="AZ916" s="51"/>
      <c r="BA916" s="51"/>
      <c r="BB916" s="51"/>
      <c r="BC916" s="51"/>
      <c r="BD916" s="51"/>
      <c r="BE916" s="51"/>
      <c r="BF916" s="51"/>
      <c r="BG916" s="51"/>
      <c r="BH916" s="51"/>
      <c r="BI916" s="51"/>
      <c r="BJ916" s="51"/>
      <c r="BK916" s="51"/>
      <c r="BL916" s="51"/>
      <c r="BM916" s="51"/>
      <c r="BN916" s="51"/>
      <c r="BO916" s="51"/>
      <c r="BP916" s="51"/>
      <c r="BQ916" s="51"/>
      <c r="BR916" s="51"/>
      <c r="BS916" s="51"/>
      <c r="BT916" s="51"/>
      <c r="BU916" s="51"/>
      <c r="BV916" s="51"/>
      <c r="BW916" s="51"/>
      <c r="BX916" s="51"/>
      <c r="BY916" s="51"/>
      <c r="BZ916" s="51"/>
      <c r="CA916" s="51"/>
      <c r="CB916" s="51"/>
      <c r="CC916" s="51"/>
      <c r="CD916" s="51"/>
      <c r="CE916" s="51"/>
      <c r="CF916" s="51"/>
      <c r="CG916" s="51"/>
      <c r="CH916" s="51"/>
      <c r="CI916" s="51"/>
      <c r="CJ916" s="51"/>
      <c r="CK916" s="51"/>
      <c r="CL916" s="51"/>
      <c r="CM916" s="51"/>
      <c r="CN916" s="51"/>
      <c r="CO916" s="51"/>
      <c r="CP916" s="51"/>
      <c r="CQ916" s="51"/>
      <c r="CR916" s="51"/>
      <c r="CS916" s="51"/>
      <c r="CT916" s="51"/>
      <c r="CU916" s="51"/>
      <c r="CV916" s="51"/>
      <c r="CW916" s="51"/>
      <c r="CX916" s="51"/>
      <c r="CY916" s="51"/>
      <c r="CZ916" s="51"/>
      <c r="DA916" s="51"/>
      <c r="DB916" s="51"/>
      <c r="DC916" s="51"/>
      <c r="DD916" s="51"/>
    </row>
    <row r="917">
      <c r="A917" s="48"/>
      <c r="B917" s="48"/>
      <c r="C917" s="48"/>
      <c r="D917" s="48"/>
      <c r="E917" s="48"/>
      <c r="F917" s="51"/>
      <c r="G917" s="51"/>
      <c r="H917" s="54"/>
      <c r="I917" s="54"/>
      <c r="J917" s="51"/>
      <c r="K917" s="51"/>
      <c r="L917" s="51"/>
      <c r="M917" s="51"/>
      <c r="N917" s="51"/>
      <c r="O917" s="51"/>
      <c r="P917" s="51"/>
      <c r="Q917" s="51"/>
      <c r="R917" s="51"/>
      <c r="S917" s="51"/>
      <c r="T917" s="51"/>
      <c r="U917" s="51"/>
      <c r="V917" s="51"/>
      <c r="W917" s="51"/>
      <c r="X917" s="51"/>
      <c r="Y917" s="51"/>
      <c r="Z917" s="51"/>
      <c r="AA917" s="51"/>
      <c r="AB917" s="51"/>
      <c r="AC917" s="51"/>
      <c r="AD917" s="51"/>
      <c r="AE917" s="51"/>
      <c r="AF917" s="51"/>
      <c r="AG917" s="51"/>
      <c r="AH917" s="51"/>
      <c r="AI917" s="51"/>
      <c r="AJ917" s="51"/>
      <c r="AK917" s="51"/>
      <c r="AL917" s="51"/>
      <c r="AM917" s="51"/>
      <c r="AN917" s="51"/>
      <c r="AO917" s="51"/>
      <c r="AP917" s="51"/>
      <c r="AQ917" s="51"/>
      <c r="AR917" s="51"/>
      <c r="AS917" s="51"/>
      <c r="AT917" s="51"/>
      <c r="AU917" s="51"/>
      <c r="AV917" s="51"/>
      <c r="AW917" s="51"/>
      <c r="AX917" s="51"/>
      <c r="AY917" s="51"/>
      <c r="AZ917" s="51"/>
      <c r="BA917" s="51"/>
      <c r="BB917" s="51"/>
      <c r="BC917" s="51"/>
      <c r="BD917" s="51"/>
      <c r="BE917" s="51"/>
      <c r="BF917" s="51"/>
      <c r="BG917" s="51"/>
      <c r="BH917" s="51"/>
      <c r="BI917" s="51"/>
      <c r="BJ917" s="51"/>
      <c r="BK917" s="51"/>
      <c r="BL917" s="51"/>
      <c r="BM917" s="51"/>
      <c r="BN917" s="51"/>
      <c r="BO917" s="51"/>
      <c r="BP917" s="51"/>
      <c r="BQ917" s="51"/>
      <c r="BR917" s="51"/>
      <c r="BS917" s="51"/>
      <c r="BT917" s="51"/>
      <c r="BU917" s="51"/>
      <c r="BV917" s="51"/>
      <c r="BW917" s="51"/>
      <c r="BX917" s="51"/>
      <c r="BY917" s="51"/>
      <c r="BZ917" s="51"/>
      <c r="CA917" s="51"/>
      <c r="CB917" s="51"/>
      <c r="CC917" s="51"/>
      <c r="CD917" s="51"/>
      <c r="CE917" s="51"/>
      <c r="CF917" s="51"/>
      <c r="CG917" s="51"/>
      <c r="CH917" s="51"/>
      <c r="CI917" s="51"/>
      <c r="CJ917" s="51"/>
      <c r="CK917" s="51"/>
      <c r="CL917" s="51"/>
      <c r="CM917" s="51"/>
      <c r="CN917" s="51"/>
      <c r="CO917" s="51"/>
      <c r="CP917" s="51"/>
      <c r="CQ917" s="51"/>
      <c r="CR917" s="51"/>
      <c r="CS917" s="51"/>
      <c r="CT917" s="51"/>
      <c r="CU917" s="51"/>
      <c r="CV917" s="51"/>
      <c r="CW917" s="51"/>
      <c r="CX917" s="51"/>
      <c r="CY917" s="51"/>
      <c r="CZ917" s="51"/>
      <c r="DA917" s="51"/>
      <c r="DB917" s="51"/>
      <c r="DC917" s="51"/>
      <c r="DD917" s="51"/>
    </row>
    <row r="918">
      <c r="A918" s="48"/>
      <c r="B918" s="48"/>
      <c r="C918" s="48"/>
      <c r="D918" s="48"/>
      <c r="E918" s="48"/>
      <c r="F918" s="51"/>
      <c r="G918" s="51"/>
      <c r="H918" s="54"/>
      <c r="I918" s="54"/>
      <c r="J918" s="51"/>
      <c r="K918" s="51"/>
      <c r="L918" s="51"/>
      <c r="M918" s="51"/>
      <c r="N918" s="51"/>
      <c r="O918" s="51"/>
      <c r="P918" s="51"/>
      <c r="Q918" s="51"/>
      <c r="R918" s="51"/>
      <c r="S918" s="51"/>
      <c r="T918" s="51"/>
      <c r="U918" s="51"/>
      <c r="V918" s="51"/>
      <c r="W918" s="51"/>
      <c r="X918" s="51"/>
      <c r="Y918" s="51"/>
      <c r="Z918" s="51"/>
      <c r="AA918" s="51"/>
      <c r="AB918" s="51"/>
      <c r="AC918" s="51"/>
      <c r="AD918" s="51"/>
      <c r="AE918" s="51"/>
      <c r="AF918" s="51"/>
      <c r="AG918" s="51"/>
      <c r="AH918" s="51"/>
      <c r="AI918" s="51"/>
      <c r="AJ918" s="51"/>
      <c r="AK918" s="51"/>
      <c r="AL918" s="51"/>
      <c r="AM918" s="51"/>
      <c r="AN918" s="51"/>
      <c r="AO918" s="51"/>
      <c r="AP918" s="51"/>
      <c r="AQ918" s="51"/>
      <c r="AR918" s="51"/>
      <c r="AS918" s="51"/>
      <c r="AT918" s="51"/>
      <c r="AU918" s="51"/>
      <c r="AV918" s="51"/>
      <c r="AW918" s="51"/>
      <c r="AX918" s="51"/>
      <c r="AY918" s="51"/>
      <c r="AZ918" s="51"/>
      <c r="BA918" s="51"/>
      <c r="BB918" s="51"/>
      <c r="BC918" s="51"/>
      <c r="BD918" s="51"/>
      <c r="BE918" s="51"/>
      <c r="BF918" s="51"/>
      <c r="BG918" s="51"/>
      <c r="BH918" s="51"/>
      <c r="BI918" s="51"/>
      <c r="BJ918" s="51"/>
      <c r="BK918" s="51"/>
      <c r="BL918" s="51"/>
      <c r="BM918" s="51"/>
      <c r="BN918" s="51"/>
      <c r="BO918" s="51"/>
      <c r="BP918" s="51"/>
      <c r="BQ918" s="51"/>
      <c r="BR918" s="51"/>
      <c r="BS918" s="51"/>
      <c r="BT918" s="51"/>
      <c r="BU918" s="51"/>
      <c r="BV918" s="51"/>
      <c r="BW918" s="51"/>
      <c r="BX918" s="51"/>
      <c r="BY918" s="51"/>
      <c r="BZ918" s="51"/>
      <c r="CA918" s="51"/>
      <c r="CB918" s="51"/>
      <c r="CC918" s="51"/>
      <c r="CD918" s="51"/>
      <c r="CE918" s="51"/>
      <c r="CF918" s="51"/>
      <c r="CG918" s="51"/>
      <c r="CH918" s="51"/>
      <c r="CI918" s="51"/>
      <c r="CJ918" s="51"/>
      <c r="CK918" s="51"/>
      <c r="CL918" s="51"/>
      <c r="CM918" s="51"/>
      <c r="CN918" s="51"/>
      <c r="CO918" s="51"/>
      <c r="CP918" s="51"/>
      <c r="CQ918" s="51"/>
      <c r="CR918" s="51"/>
      <c r="CS918" s="51"/>
      <c r="CT918" s="51"/>
      <c r="CU918" s="51"/>
      <c r="CV918" s="51"/>
      <c r="CW918" s="51"/>
      <c r="CX918" s="51"/>
      <c r="CY918" s="51"/>
      <c r="CZ918" s="51"/>
      <c r="DA918" s="51"/>
      <c r="DB918" s="51"/>
      <c r="DC918" s="51"/>
      <c r="DD918" s="51"/>
    </row>
    <row r="919">
      <c r="A919" s="48"/>
      <c r="B919" s="48"/>
      <c r="C919" s="48"/>
      <c r="D919" s="48"/>
      <c r="E919" s="48"/>
      <c r="F919" s="51"/>
      <c r="G919" s="51"/>
      <c r="H919" s="54"/>
      <c r="I919" s="54"/>
      <c r="J919" s="51"/>
      <c r="K919" s="51"/>
      <c r="L919" s="51"/>
      <c r="M919" s="51"/>
      <c r="N919" s="51"/>
      <c r="O919" s="51"/>
      <c r="P919" s="51"/>
      <c r="Q919" s="51"/>
      <c r="R919" s="51"/>
      <c r="S919" s="51"/>
      <c r="T919" s="51"/>
      <c r="U919" s="51"/>
      <c r="V919" s="51"/>
      <c r="W919" s="51"/>
      <c r="X919" s="51"/>
      <c r="Y919" s="51"/>
      <c r="Z919" s="51"/>
      <c r="AA919" s="51"/>
      <c r="AB919" s="51"/>
      <c r="AC919" s="51"/>
      <c r="AD919" s="51"/>
      <c r="AE919" s="51"/>
      <c r="AF919" s="51"/>
      <c r="AG919" s="51"/>
      <c r="AH919" s="51"/>
      <c r="AI919" s="51"/>
      <c r="AJ919" s="51"/>
      <c r="AK919" s="51"/>
      <c r="AL919" s="51"/>
      <c r="AM919" s="51"/>
      <c r="AN919" s="51"/>
      <c r="AO919" s="51"/>
      <c r="AP919" s="51"/>
      <c r="AQ919" s="51"/>
      <c r="AR919" s="51"/>
      <c r="AS919" s="51"/>
      <c r="AT919" s="51"/>
      <c r="AU919" s="51"/>
      <c r="AV919" s="51"/>
      <c r="AW919" s="51"/>
      <c r="AX919" s="51"/>
      <c r="AY919" s="51"/>
      <c r="AZ919" s="51"/>
      <c r="BA919" s="51"/>
      <c r="BB919" s="51"/>
      <c r="BC919" s="51"/>
      <c r="BD919" s="51"/>
      <c r="BE919" s="51"/>
      <c r="BF919" s="51"/>
      <c r="BG919" s="51"/>
      <c r="BH919" s="51"/>
      <c r="BI919" s="51"/>
      <c r="BJ919" s="51"/>
      <c r="BK919" s="51"/>
      <c r="BL919" s="51"/>
      <c r="BM919" s="51"/>
      <c r="BN919" s="51"/>
      <c r="BO919" s="51"/>
      <c r="BP919" s="51"/>
      <c r="BQ919" s="51"/>
      <c r="BR919" s="51"/>
      <c r="BS919" s="51"/>
      <c r="BT919" s="51"/>
      <c r="BU919" s="51"/>
      <c r="BV919" s="51"/>
      <c r="BW919" s="51"/>
      <c r="BX919" s="51"/>
      <c r="BY919" s="51"/>
      <c r="BZ919" s="51"/>
      <c r="CA919" s="51"/>
      <c r="CB919" s="51"/>
      <c r="CC919" s="51"/>
      <c r="CD919" s="51"/>
      <c r="CE919" s="51"/>
      <c r="CF919" s="51"/>
      <c r="CG919" s="51"/>
      <c r="CH919" s="51"/>
      <c r="CI919" s="51"/>
      <c r="CJ919" s="51"/>
      <c r="CK919" s="51"/>
      <c r="CL919" s="51"/>
      <c r="CM919" s="51"/>
      <c r="CN919" s="51"/>
      <c r="CO919" s="51"/>
      <c r="CP919" s="51"/>
      <c r="CQ919" s="51"/>
      <c r="CR919" s="51"/>
      <c r="CS919" s="51"/>
      <c r="CT919" s="51"/>
      <c r="CU919" s="51"/>
      <c r="CV919" s="51"/>
      <c r="CW919" s="51"/>
      <c r="CX919" s="51"/>
      <c r="CY919" s="51"/>
      <c r="CZ919" s="51"/>
      <c r="DA919" s="51"/>
      <c r="DB919" s="51"/>
      <c r="DC919" s="51"/>
      <c r="DD919" s="51"/>
    </row>
    <row r="920">
      <c r="A920" s="48"/>
      <c r="B920" s="48"/>
      <c r="C920" s="48"/>
      <c r="D920" s="48"/>
      <c r="E920" s="48"/>
      <c r="F920" s="51"/>
      <c r="G920" s="51"/>
      <c r="H920" s="54"/>
      <c r="I920" s="54"/>
      <c r="J920" s="51"/>
      <c r="K920" s="51"/>
      <c r="L920" s="51"/>
      <c r="M920" s="51"/>
      <c r="N920" s="51"/>
      <c r="O920" s="51"/>
      <c r="P920" s="51"/>
      <c r="Q920" s="51"/>
      <c r="R920" s="51"/>
      <c r="S920" s="51"/>
      <c r="T920" s="51"/>
      <c r="U920" s="51"/>
      <c r="V920" s="51"/>
      <c r="W920" s="51"/>
      <c r="X920" s="51"/>
      <c r="Y920" s="51"/>
      <c r="Z920" s="51"/>
      <c r="AA920" s="51"/>
      <c r="AB920" s="51"/>
      <c r="AC920" s="51"/>
      <c r="AD920" s="51"/>
      <c r="AE920" s="51"/>
      <c r="AF920" s="51"/>
      <c r="AG920" s="51"/>
      <c r="AH920" s="51"/>
      <c r="AI920" s="51"/>
      <c r="AJ920" s="51"/>
      <c r="AK920" s="51"/>
      <c r="AL920" s="51"/>
      <c r="AM920" s="51"/>
      <c r="AN920" s="51"/>
      <c r="AO920" s="51"/>
      <c r="AP920" s="51"/>
      <c r="AQ920" s="51"/>
      <c r="AR920" s="51"/>
      <c r="AS920" s="51"/>
      <c r="AT920" s="51"/>
      <c r="AU920" s="51"/>
      <c r="AV920" s="51"/>
      <c r="AW920" s="51"/>
      <c r="AX920" s="51"/>
      <c r="AY920" s="51"/>
      <c r="AZ920" s="51"/>
      <c r="BA920" s="51"/>
      <c r="BB920" s="51"/>
      <c r="BC920" s="51"/>
      <c r="BD920" s="51"/>
      <c r="BE920" s="51"/>
      <c r="BF920" s="51"/>
      <c r="BG920" s="51"/>
      <c r="BH920" s="51"/>
      <c r="BI920" s="51"/>
      <c r="BJ920" s="51"/>
      <c r="BK920" s="51"/>
      <c r="BL920" s="51"/>
      <c r="BM920" s="51"/>
      <c r="BN920" s="51"/>
      <c r="BO920" s="51"/>
      <c r="BP920" s="51"/>
      <c r="BQ920" s="51"/>
      <c r="BR920" s="51"/>
      <c r="BS920" s="51"/>
      <c r="BT920" s="51"/>
      <c r="BU920" s="51"/>
      <c r="BV920" s="51"/>
      <c r="BW920" s="51"/>
      <c r="BX920" s="51"/>
      <c r="BY920" s="51"/>
      <c r="BZ920" s="51"/>
      <c r="CA920" s="51"/>
      <c r="CB920" s="51"/>
      <c r="CC920" s="51"/>
      <c r="CD920" s="51"/>
      <c r="CE920" s="51"/>
      <c r="CF920" s="51"/>
      <c r="CG920" s="51"/>
      <c r="CH920" s="51"/>
      <c r="CI920" s="51"/>
      <c r="CJ920" s="51"/>
      <c r="CK920" s="51"/>
      <c r="CL920" s="51"/>
      <c r="CM920" s="51"/>
      <c r="CN920" s="51"/>
      <c r="CO920" s="51"/>
      <c r="CP920" s="51"/>
      <c r="CQ920" s="51"/>
      <c r="CR920" s="51"/>
      <c r="CS920" s="51"/>
      <c r="CT920" s="51"/>
      <c r="CU920" s="51"/>
      <c r="CV920" s="51"/>
      <c r="CW920" s="51"/>
      <c r="CX920" s="51"/>
      <c r="CY920" s="51"/>
      <c r="CZ920" s="51"/>
      <c r="DA920" s="51"/>
      <c r="DB920" s="51"/>
      <c r="DC920" s="51"/>
      <c r="DD920" s="51"/>
    </row>
    <row r="921">
      <c r="A921" s="48"/>
      <c r="B921" s="48"/>
      <c r="C921" s="48"/>
      <c r="D921" s="48"/>
      <c r="E921" s="48"/>
      <c r="F921" s="51"/>
      <c r="G921" s="51"/>
      <c r="H921" s="54"/>
      <c r="I921" s="54"/>
      <c r="J921" s="51"/>
      <c r="K921" s="51"/>
      <c r="L921" s="51"/>
      <c r="M921" s="51"/>
      <c r="N921" s="51"/>
      <c r="O921" s="51"/>
      <c r="P921" s="51"/>
      <c r="Q921" s="51"/>
      <c r="R921" s="51"/>
      <c r="S921" s="51"/>
      <c r="T921" s="51"/>
      <c r="U921" s="51"/>
      <c r="V921" s="51"/>
      <c r="W921" s="51"/>
      <c r="X921" s="51"/>
      <c r="Y921" s="51"/>
      <c r="Z921" s="51"/>
      <c r="AA921" s="51"/>
      <c r="AB921" s="51"/>
      <c r="AC921" s="51"/>
      <c r="AD921" s="51"/>
      <c r="AE921" s="51"/>
      <c r="AF921" s="51"/>
      <c r="AG921" s="51"/>
      <c r="AH921" s="51"/>
      <c r="AI921" s="51"/>
      <c r="AJ921" s="51"/>
      <c r="AK921" s="51"/>
      <c r="AL921" s="51"/>
      <c r="AM921" s="51"/>
      <c r="AN921" s="51"/>
      <c r="AO921" s="51"/>
      <c r="AP921" s="51"/>
      <c r="AQ921" s="51"/>
      <c r="AR921" s="51"/>
      <c r="AS921" s="51"/>
      <c r="AT921" s="51"/>
      <c r="AU921" s="51"/>
      <c r="AV921" s="51"/>
      <c r="AW921" s="51"/>
      <c r="AX921" s="51"/>
      <c r="AY921" s="51"/>
      <c r="AZ921" s="51"/>
      <c r="BA921" s="51"/>
      <c r="BB921" s="51"/>
      <c r="BC921" s="51"/>
      <c r="BD921" s="51"/>
      <c r="BE921" s="51"/>
      <c r="BF921" s="51"/>
      <c r="BG921" s="51"/>
      <c r="BH921" s="51"/>
      <c r="BI921" s="51"/>
      <c r="BJ921" s="51"/>
      <c r="BK921" s="51"/>
      <c r="BL921" s="51"/>
      <c r="BM921" s="51"/>
      <c r="BN921" s="51"/>
      <c r="BO921" s="51"/>
      <c r="BP921" s="51"/>
      <c r="BQ921" s="51"/>
      <c r="BR921" s="51"/>
      <c r="BS921" s="51"/>
      <c r="BT921" s="51"/>
      <c r="BU921" s="51"/>
      <c r="BV921" s="51"/>
      <c r="BW921" s="51"/>
      <c r="BX921" s="51"/>
      <c r="BY921" s="51"/>
      <c r="BZ921" s="51"/>
      <c r="CA921" s="51"/>
      <c r="CB921" s="51"/>
      <c r="CC921" s="51"/>
      <c r="CD921" s="51"/>
      <c r="CE921" s="51"/>
      <c r="CF921" s="51"/>
      <c r="CG921" s="51"/>
      <c r="CH921" s="51"/>
      <c r="CI921" s="51"/>
      <c r="CJ921" s="51"/>
      <c r="CK921" s="51"/>
      <c r="CL921" s="51"/>
      <c r="CM921" s="51"/>
      <c r="CN921" s="51"/>
      <c r="CO921" s="51"/>
      <c r="CP921" s="51"/>
      <c r="CQ921" s="51"/>
      <c r="CR921" s="51"/>
      <c r="CS921" s="51"/>
      <c r="CT921" s="51"/>
      <c r="CU921" s="51"/>
      <c r="CV921" s="51"/>
      <c r="CW921" s="51"/>
      <c r="CX921" s="51"/>
      <c r="CY921" s="51"/>
      <c r="CZ921" s="51"/>
      <c r="DA921" s="51"/>
      <c r="DB921" s="51"/>
      <c r="DC921" s="51"/>
      <c r="DD921" s="51"/>
    </row>
    <row r="922">
      <c r="A922" s="48"/>
      <c r="B922" s="48"/>
      <c r="C922" s="48"/>
      <c r="D922" s="48"/>
      <c r="E922" s="48"/>
      <c r="F922" s="51"/>
      <c r="G922" s="51"/>
      <c r="H922" s="54"/>
      <c r="I922" s="54"/>
      <c r="J922" s="51"/>
      <c r="K922" s="51"/>
      <c r="L922" s="51"/>
      <c r="M922" s="51"/>
      <c r="N922" s="51"/>
      <c r="O922" s="51"/>
      <c r="P922" s="51"/>
      <c r="Q922" s="51"/>
      <c r="R922" s="51"/>
      <c r="S922" s="51"/>
      <c r="T922" s="51"/>
      <c r="U922" s="51"/>
      <c r="V922" s="51"/>
      <c r="W922" s="51"/>
      <c r="X922" s="51"/>
      <c r="Y922" s="51"/>
      <c r="Z922" s="51"/>
      <c r="AA922" s="51"/>
      <c r="AB922" s="51"/>
      <c r="AC922" s="51"/>
      <c r="AD922" s="51"/>
      <c r="AE922" s="51"/>
      <c r="AF922" s="51"/>
      <c r="AG922" s="51"/>
      <c r="AH922" s="51"/>
      <c r="AI922" s="51"/>
      <c r="AJ922" s="51"/>
      <c r="AK922" s="51"/>
      <c r="AL922" s="51"/>
      <c r="AM922" s="51"/>
      <c r="AN922" s="51"/>
      <c r="AO922" s="51"/>
      <c r="AP922" s="51"/>
      <c r="AQ922" s="51"/>
      <c r="AR922" s="51"/>
      <c r="AS922" s="51"/>
      <c r="AT922" s="51"/>
      <c r="AU922" s="51"/>
      <c r="AV922" s="51"/>
      <c r="AW922" s="51"/>
      <c r="AX922" s="51"/>
      <c r="AY922" s="51"/>
      <c r="AZ922" s="51"/>
      <c r="BA922" s="51"/>
      <c r="BB922" s="51"/>
      <c r="BC922" s="51"/>
      <c r="BD922" s="51"/>
      <c r="BE922" s="51"/>
      <c r="BF922" s="51"/>
      <c r="BG922" s="51"/>
      <c r="BH922" s="51"/>
      <c r="BI922" s="51"/>
      <c r="BJ922" s="51"/>
      <c r="BK922" s="51"/>
      <c r="BL922" s="51"/>
      <c r="BM922" s="51"/>
      <c r="BN922" s="51"/>
      <c r="BO922" s="51"/>
      <c r="BP922" s="51"/>
      <c r="BQ922" s="51"/>
      <c r="BR922" s="51"/>
      <c r="BS922" s="51"/>
      <c r="BT922" s="51"/>
      <c r="BU922" s="51"/>
      <c r="BV922" s="51"/>
      <c r="BW922" s="51"/>
      <c r="BX922" s="51"/>
      <c r="BY922" s="51"/>
      <c r="BZ922" s="51"/>
      <c r="CA922" s="51"/>
      <c r="CB922" s="51"/>
      <c r="CC922" s="51"/>
      <c r="CD922" s="51"/>
      <c r="CE922" s="51"/>
      <c r="CF922" s="51"/>
      <c r="CG922" s="51"/>
      <c r="CH922" s="51"/>
      <c r="CI922" s="51"/>
      <c r="CJ922" s="51"/>
      <c r="CK922" s="51"/>
      <c r="CL922" s="51"/>
      <c r="CM922" s="51"/>
      <c r="CN922" s="51"/>
      <c r="CO922" s="51"/>
      <c r="CP922" s="51"/>
      <c r="CQ922" s="51"/>
      <c r="CR922" s="51"/>
      <c r="CS922" s="51"/>
      <c r="CT922" s="51"/>
      <c r="CU922" s="51"/>
      <c r="CV922" s="51"/>
      <c r="CW922" s="51"/>
      <c r="CX922" s="51"/>
      <c r="CY922" s="51"/>
      <c r="CZ922" s="51"/>
      <c r="DA922" s="51"/>
      <c r="DB922" s="51"/>
      <c r="DC922" s="51"/>
      <c r="DD922" s="51"/>
    </row>
    <row r="923">
      <c r="A923" s="48"/>
      <c r="B923" s="48"/>
      <c r="C923" s="48"/>
      <c r="D923" s="48"/>
      <c r="E923" s="48"/>
      <c r="F923" s="51"/>
      <c r="G923" s="51"/>
      <c r="H923" s="54"/>
      <c r="I923" s="54"/>
      <c r="J923" s="51"/>
      <c r="K923" s="51"/>
      <c r="L923" s="51"/>
      <c r="M923" s="51"/>
      <c r="N923" s="51"/>
      <c r="O923" s="51"/>
      <c r="P923" s="51"/>
      <c r="Q923" s="51"/>
      <c r="R923" s="51"/>
      <c r="S923" s="51"/>
      <c r="T923" s="51"/>
      <c r="U923" s="51"/>
      <c r="V923" s="51"/>
      <c r="W923" s="51"/>
      <c r="X923" s="51"/>
      <c r="Y923" s="51"/>
      <c r="Z923" s="51"/>
      <c r="AA923" s="51"/>
      <c r="AB923" s="51"/>
      <c r="AC923" s="51"/>
      <c r="AD923" s="51"/>
      <c r="AE923" s="51"/>
      <c r="AF923" s="51"/>
      <c r="AG923" s="51"/>
      <c r="AH923" s="51"/>
      <c r="AI923" s="51"/>
      <c r="AJ923" s="51"/>
      <c r="AK923" s="51"/>
      <c r="AL923" s="51"/>
      <c r="AM923" s="51"/>
      <c r="AN923" s="51"/>
      <c r="AO923" s="51"/>
      <c r="AP923" s="51"/>
      <c r="AQ923" s="51"/>
      <c r="AR923" s="51"/>
      <c r="AS923" s="51"/>
      <c r="AT923" s="51"/>
      <c r="AU923" s="51"/>
      <c r="AV923" s="51"/>
      <c r="AW923" s="51"/>
      <c r="AX923" s="51"/>
      <c r="AY923" s="51"/>
      <c r="AZ923" s="51"/>
      <c r="BA923" s="51"/>
      <c r="BB923" s="51"/>
      <c r="BC923" s="51"/>
      <c r="BD923" s="51"/>
      <c r="BE923" s="51"/>
      <c r="BF923" s="51"/>
      <c r="BG923" s="51"/>
      <c r="BH923" s="51"/>
      <c r="BI923" s="51"/>
      <c r="BJ923" s="51"/>
      <c r="BK923" s="51"/>
      <c r="BL923" s="51"/>
      <c r="BM923" s="51"/>
      <c r="BN923" s="51"/>
      <c r="BO923" s="51"/>
      <c r="BP923" s="51"/>
      <c r="BQ923" s="51"/>
      <c r="BR923" s="51"/>
      <c r="BS923" s="51"/>
      <c r="BT923" s="51"/>
      <c r="BU923" s="51"/>
      <c r="BV923" s="51"/>
      <c r="BW923" s="51"/>
      <c r="BX923" s="51"/>
      <c r="BY923" s="51"/>
      <c r="BZ923" s="51"/>
      <c r="CA923" s="51"/>
      <c r="CB923" s="51"/>
      <c r="CC923" s="51"/>
      <c r="CD923" s="51"/>
      <c r="CE923" s="51"/>
      <c r="CF923" s="51"/>
      <c r="CG923" s="51"/>
      <c r="CH923" s="51"/>
      <c r="CI923" s="51"/>
      <c r="CJ923" s="51"/>
      <c r="CK923" s="51"/>
      <c r="CL923" s="51"/>
      <c r="CM923" s="51"/>
      <c r="CN923" s="51"/>
      <c r="CO923" s="51"/>
      <c r="CP923" s="51"/>
      <c r="CQ923" s="51"/>
      <c r="CR923" s="51"/>
      <c r="CS923" s="51"/>
      <c r="CT923" s="51"/>
      <c r="CU923" s="51"/>
      <c r="CV923" s="51"/>
      <c r="CW923" s="51"/>
      <c r="CX923" s="51"/>
      <c r="CY923" s="51"/>
      <c r="CZ923" s="51"/>
      <c r="DA923" s="51"/>
      <c r="DB923" s="51"/>
      <c r="DC923" s="51"/>
      <c r="DD923" s="51"/>
    </row>
    <row r="924">
      <c r="A924" s="48"/>
      <c r="B924" s="48"/>
      <c r="C924" s="48"/>
      <c r="D924" s="48"/>
      <c r="E924" s="48"/>
      <c r="F924" s="51"/>
      <c r="G924" s="51"/>
      <c r="H924" s="54"/>
      <c r="I924" s="54"/>
      <c r="J924" s="51"/>
      <c r="K924" s="51"/>
      <c r="L924" s="51"/>
      <c r="M924" s="51"/>
      <c r="N924" s="51"/>
      <c r="O924" s="51"/>
      <c r="P924" s="51"/>
      <c r="Q924" s="51"/>
      <c r="R924" s="51"/>
      <c r="S924" s="51"/>
      <c r="T924" s="51"/>
      <c r="U924" s="51"/>
      <c r="V924" s="51"/>
      <c r="W924" s="51"/>
      <c r="X924" s="51"/>
      <c r="Y924" s="51"/>
      <c r="Z924" s="51"/>
      <c r="AA924" s="51"/>
      <c r="AB924" s="51"/>
      <c r="AC924" s="51"/>
      <c r="AD924" s="51"/>
      <c r="AE924" s="51"/>
      <c r="AF924" s="51"/>
      <c r="AG924" s="51"/>
      <c r="AH924" s="51"/>
      <c r="AI924" s="51"/>
      <c r="AJ924" s="51"/>
      <c r="AK924" s="51"/>
      <c r="AL924" s="51"/>
      <c r="AM924" s="51"/>
      <c r="AN924" s="51"/>
      <c r="AO924" s="51"/>
      <c r="AP924" s="51"/>
      <c r="AQ924" s="51"/>
      <c r="AR924" s="51"/>
      <c r="AS924" s="51"/>
      <c r="AT924" s="51"/>
      <c r="AU924" s="51"/>
      <c r="AV924" s="51"/>
      <c r="AW924" s="51"/>
      <c r="AX924" s="51"/>
      <c r="AY924" s="51"/>
      <c r="AZ924" s="51"/>
      <c r="BA924" s="51"/>
      <c r="BB924" s="51"/>
      <c r="BC924" s="51"/>
      <c r="BD924" s="51"/>
      <c r="BE924" s="51"/>
      <c r="BF924" s="51"/>
      <c r="BG924" s="51"/>
      <c r="BH924" s="51"/>
      <c r="BI924" s="51"/>
      <c r="BJ924" s="51"/>
      <c r="BK924" s="51"/>
      <c r="BL924" s="51"/>
      <c r="BM924" s="51"/>
      <c r="BN924" s="51"/>
      <c r="BO924" s="51"/>
      <c r="BP924" s="51"/>
      <c r="BQ924" s="51"/>
      <c r="BR924" s="51"/>
      <c r="BS924" s="51"/>
      <c r="BT924" s="51"/>
      <c r="BU924" s="51"/>
      <c r="BV924" s="51"/>
      <c r="BW924" s="51"/>
      <c r="BX924" s="51"/>
      <c r="BY924" s="51"/>
      <c r="BZ924" s="51"/>
      <c r="CA924" s="51"/>
      <c r="CB924" s="51"/>
      <c r="CC924" s="51"/>
      <c r="CD924" s="51"/>
      <c r="CE924" s="51"/>
      <c r="CF924" s="51"/>
      <c r="CG924" s="51"/>
      <c r="CH924" s="51"/>
      <c r="CI924" s="51"/>
      <c r="CJ924" s="51"/>
      <c r="CK924" s="51"/>
      <c r="CL924" s="51"/>
      <c r="CM924" s="51"/>
      <c r="CN924" s="51"/>
      <c r="CO924" s="51"/>
      <c r="CP924" s="51"/>
      <c r="CQ924" s="51"/>
      <c r="CR924" s="51"/>
      <c r="CS924" s="51"/>
      <c r="CT924" s="51"/>
      <c r="CU924" s="51"/>
      <c r="CV924" s="51"/>
      <c r="CW924" s="51"/>
      <c r="CX924" s="51"/>
      <c r="CY924" s="51"/>
      <c r="CZ924" s="51"/>
      <c r="DA924" s="51"/>
      <c r="DB924" s="51"/>
      <c r="DC924" s="51"/>
      <c r="DD924" s="51"/>
    </row>
    <row r="925">
      <c r="A925" s="48"/>
      <c r="B925" s="48"/>
      <c r="C925" s="48"/>
      <c r="D925" s="48"/>
      <c r="E925" s="48"/>
      <c r="F925" s="51"/>
      <c r="G925" s="51"/>
      <c r="H925" s="54"/>
      <c r="I925" s="54"/>
      <c r="J925" s="51"/>
      <c r="K925" s="51"/>
      <c r="L925" s="51"/>
      <c r="M925" s="51"/>
      <c r="N925" s="51"/>
      <c r="O925" s="51"/>
      <c r="P925" s="51"/>
      <c r="Q925" s="51"/>
      <c r="R925" s="51"/>
      <c r="S925" s="51"/>
      <c r="T925" s="51"/>
      <c r="U925" s="51"/>
      <c r="V925" s="51"/>
      <c r="W925" s="51"/>
      <c r="X925" s="51"/>
      <c r="Y925" s="51"/>
      <c r="Z925" s="51"/>
      <c r="AA925" s="51"/>
      <c r="AB925" s="51"/>
      <c r="AC925" s="51"/>
      <c r="AD925" s="51"/>
      <c r="AE925" s="51"/>
      <c r="AF925" s="51"/>
      <c r="AG925" s="51"/>
      <c r="AH925" s="51"/>
      <c r="AI925" s="51"/>
      <c r="AJ925" s="51"/>
      <c r="AK925" s="51"/>
      <c r="AL925" s="51"/>
      <c r="AM925" s="51"/>
      <c r="AN925" s="51"/>
      <c r="AO925" s="51"/>
      <c r="AP925" s="51"/>
      <c r="AQ925" s="51"/>
      <c r="AR925" s="51"/>
      <c r="AS925" s="51"/>
      <c r="AT925" s="51"/>
      <c r="AU925" s="51"/>
      <c r="AV925" s="51"/>
      <c r="AW925" s="51"/>
      <c r="AX925" s="51"/>
      <c r="AY925" s="51"/>
      <c r="AZ925" s="51"/>
      <c r="BA925" s="51"/>
      <c r="BB925" s="51"/>
      <c r="BC925" s="51"/>
      <c r="BD925" s="51"/>
      <c r="BE925" s="51"/>
      <c r="BF925" s="51"/>
      <c r="BG925" s="51"/>
      <c r="BH925" s="51"/>
      <c r="BI925" s="51"/>
      <c r="BJ925" s="51"/>
      <c r="BK925" s="51"/>
      <c r="BL925" s="51"/>
      <c r="BM925" s="51"/>
      <c r="BN925" s="51"/>
      <c r="BO925" s="51"/>
      <c r="BP925" s="51"/>
      <c r="BQ925" s="51"/>
      <c r="BR925" s="51"/>
      <c r="BS925" s="51"/>
      <c r="BT925" s="51"/>
      <c r="BU925" s="51"/>
      <c r="BV925" s="51"/>
      <c r="BW925" s="51"/>
      <c r="BX925" s="51"/>
      <c r="BY925" s="51"/>
      <c r="BZ925" s="51"/>
      <c r="CA925" s="51"/>
      <c r="CB925" s="51"/>
      <c r="CC925" s="51"/>
      <c r="CD925" s="51"/>
      <c r="CE925" s="51"/>
      <c r="CF925" s="51"/>
      <c r="CG925" s="51"/>
      <c r="CH925" s="51"/>
      <c r="CI925" s="51"/>
      <c r="CJ925" s="51"/>
      <c r="CK925" s="51"/>
      <c r="CL925" s="51"/>
      <c r="CM925" s="51"/>
      <c r="CN925" s="51"/>
      <c r="CO925" s="51"/>
      <c r="CP925" s="51"/>
      <c r="CQ925" s="51"/>
      <c r="CR925" s="51"/>
      <c r="CS925" s="51"/>
      <c r="CT925" s="51"/>
      <c r="CU925" s="51"/>
      <c r="CV925" s="51"/>
      <c r="CW925" s="51"/>
      <c r="CX925" s="51"/>
      <c r="CY925" s="51"/>
      <c r="CZ925" s="51"/>
      <c r="DA925" s="51"/>
      <c r="DB925" s="51"/>
      <c r="DC925" s="51"/>
      <c r="DD925" s="51"/>
    </row>
    <row r="926">
      <c r="A926" s="48"/>
      <c r="B926" s="48"/>
      <c r="C926" s="48"/>
      <c r="D926" s="48"/>
      <c r="E926" s="48"/>
      <c r="F926" s="51"/>
      <c r="G926" s="51"/>
      <c r="H926" s="54"/>
      <c r="I926" s="54"/>
      <c r="J926" s="51"/>
      <c r="K926" s="51"/>
      <c r="L926" s="51"/>
      <c r="M926" s="51"/>
      <c r="N926" s="51"/>
      <c r="O926" s="51"/>
      <c r="P926" s="51"/>
      <c r="Q926" s="51"/>
      <c r="R926" s="51"/>
      <c r="S926" s="51"/>
      <c r="T926" s="51"/>
      <c r="U926" s="51"/>
      <c r="V926" s="51"/>
      <c r="W926" s="51"/>
      <c r="X926" s="51"/>
      <c r="Y926" s="51"/>
      <c r="Z926" s="51"/>
      <c r="AA926" s="51"/>
      <c r="AB926" s="51"/>
      <c r="AC926" s="51"/>
      <c r="AD926" s="51"/>
      <c r="AE926" s="51"/>
      <c r="AF926" s="51"/>
      <c r="AG926" s="51"/>
      <c r="AH926" s="51"/>
      <c r="AI926" s="51"/>
      <c r="AJ926" s="51"/>
      <c r="AK926" s="51"/>
      <c r="AL926" s="51"/>
      <c r="AM926" s="51"/>
      <c r="AN926" s="51"/>
      <c r="AO926" s="51"/>
      <c r="AP926" s="51"/>
      <c r="AQ926" s="51"/>
      <c r="AR926" s="51"/>
      <c r="AS926" s="51"/>
      <c r="AT926" s="51"/>
      <c r="AU926" s="51"/>
      <c r="AV926" s="51"/>
      <c r="AW926" s="51"/>
      <c r="AX926" s="51"/>
      <c r="AY926" s="51"/>
      <c r="AZ926" s="51"/>
      <c r="BA926" s="51"/>
      <c r="BB926" s="51"/>
      <c r="BC926" s="51"/>
      <c r="BD926" s="51"/>
      <c r="BE926" s="51"/>
      <c r="BF926" s="51"/>
      <c r="BG926" s="51"/>
      <c r="BH926" s="51"/>
      <c r="BI926" s="51"/>
      <c r="BJ926" s="51"/>
      <c r="BK926" s="51"/>
      <c r="BL926" s="51"/>
      <c r="BM926" s="51"/>
      <c r="BN926" s="51"/>
      <c r="BO926" s="51"/>
      <c r="BP926" s="51"/>
      <c r="BQ926" s="51"/>
      <c r="BR926" s="51"/>
      <c r="BS926" s="51"/>
      <c r="BT926" s="51"/>
      <c r="BU926" s="51"/>
      <c r="BV926" s="51"/>
      <c r="BW926" s="51"/>
      <c r="BX926" s="51"/>
      <c r="BY926" s="51"/>
      <c r="BZ926" s="51"/>
      <c r="CA926" s="51"/>
      <c r="CB926" s="51"/>
      <c r="CC926" s="51"/>
      <c r="CD926" s="51"/>
      <c r="CE926" s="51"/>
      <c r="CF926" s="51"/>
      <c r="CG926" s="51"/>
      <c r="CH926" s="51"/>
      <c r="CI926" s="51"/>
      <c r="CJ926" s="51"/>
      <c r="CK926" s="51"/>
      <c r="CL926" s="51"/>
      <c r="CM926" s="51"/>
      <c r="CN926" s="51"/>
      <c r="CO926" s="51"/>
      <c r="CP926" s="51"/>
      <c r="CQ926" s="51"/>
      <c r="CR926" s="51"/>
      <c r="CS926" s="51"/>
      <c r="CT926" s="51"/>
      <c r="CU926" s="51"/>
      <c r="CV926" s="51"/>
      <c r="CW926" s="51"/>
      <c r="CX926" s="51"/>
      <c r="CY926" s="51"/>
      <c r="CZ926" s="51"/>
      <c r="DA926" s="51"/>
      <c r="DB926" s="51"/>
      <c r="DC926" s="51"/>
      <c r="DD926" s="51"/>
    </row>
    <row r="927">
      <c r="A927" s="48"/>
      <c r="B927" s="48"/>
      <c r="C927" s="48"/>
      <c r="D927" s="48"/>
      <c r="E927" s="48"/>
      <c r="F927" s="51"/>
      <c r="G927" s="51"/>
      <c r="H927" s="54"/>
      <c r="I927" s="54"/>
      <c r="J927" s="51"/>
      <c r="K927" s="51"/>
      <c r="L927" s="51"/>
      <c r="M927" s="51"/>
      <c r="N927" s="51"/>
      <c r="O927" s="51"/>
      <c r="P927" s="51"/>
      <c r="Q927" s="51"/>
      <c r="R927" s="51"/>
      <c r="S927" s="51"/>
      <c r="T927" s="51"/>
      <c r="U927" s="51"/>
      <c r="V927" s="51"/>
      <c r="W927" s="51"/>
      <c r="X927" s="51"/>
      <c r="Y927" s="51"/>
      <c r="Z927" s="51"/>
      <c r="AA927" s="51"/>
      <c r="AB927" s="51"/>
      <c r="AC927" s="51"/>
      <c r="AD927" s="51"/>
      <c r="AE927" s="51"/>
      <c r="AF927" s="51"/>
      <c r="AG927" s="51"/>
      <c r="AH927" s="51"/>
      <c r="AI927" s="51"/>
      <c r="AJ927" s="51"/>
      <c r="AK927" s="51"/>
      <c r="AL927" s="51"/>
      <c r="AM927" s="51"/>
      <c r="AN927" s="51"/>
      <c r="AO927" s="51"/>
      <c r="AP927" s="51"/>
      <c r="AQ927" s="51"/>
      <c r="AR927" s="51"/>
      <c r="AS927" s="51"/>
      <c r="AT927" s="51"/>
      <c r="AU927" s="51"/>
      <c r="AV927" s="51"/>
      <c r="AW927" s="51"/>
      <c r="AX927" s="51"/>
      <c r="AY927" s="51"/>
      <c r="AZ927" s="51"/>
      <c r="BA927" s="51"/>
      <c r="BB927" s="51"/>
      <c r="BC927" s="51"/>
      <c r="BD927" s="51"/>
      <c r="BE927" s="51"/>
      <c r="BF927" s="51"/>
      <c r="BG927" s="51"/>
      <c r="BH927" s="51"/>
      <c r="BI927" s="51"/>
      <c r="BJ927" s="51"/>
      <c r="BK927" s="51"/>
      <c r="BL927" s="51"/>
      <c r="BM927" s="51"/>
      <c r="BN927" s="51"/>
      <c r="BO927" s="51"/>
      <c r="BP927" s="51"/>
      <c r="BQ927" s="51"/>
      <c r="BR927" s="51"/>
      <c r="BS927" s="51"/>
      <c r="BT927" s="51"/>
      <c r="BU927" s="51"/>
      <c r="BV927" s="51"/>
      <c r="BW927" s="51"/>
      <c r="BX927" s="51"/>
      <c r="BY927" s="51"/>
      <c r="BZ927" s="51"/>
      <c r="CA927" s="51"/>
      <c r="CB927" s="51"/>
      <c r="CC927" s="51"/>
      <c r="CD927" s="51"/>
      <c r="CE927" s="51"/>
      <c r="CF927" s="51"/>
      <c r="CG927" s="51"/>
      <c r="CH927" s="51"/>
      <c r="CI927" s="51"/>
      <c r="CJ927" s="51"/>
      <c r="CK927" s="51"/>
      <c r="CL927" s="51"/>
      <c r="CM927" s="51"/>
      <c r="CN927" s="51"/>
      <c r="CO927" s="51"/>
      <c r="CP927" s="51"/>
      <c r="CQ927" s="51"/>
      <c r="CR927" s="51"/>
      <c r="CS927" s="51"/>
      <c r="CT927" s="51"/>
      <c r="CU927" s="51"/>
      <c r="CV927" s="51"/>
      <c r="CW927" s="51"/>
      <c r="CX927" s="51"/>
      <c r="CY927" s="51"/>
      <c r="CZ927" s="51"/>
      <c r="DA927" s="51"/>
      <c r="DB927" s="51"/>
      <c r="DC927" s="51"/>
      <c r="DD927" s="51"/>
    </row>
    <row r="928">
      <c r="A928" s="48"/>
      <c r="B928" s="48"/>
      <c r="C928" s="48"/>
      <c r="D928" s="48"/>
      <c r="E928" s="48"/>
      <c r="F928" s="51"/>
      <c r="G928" s="51"/>
      <c r="H928" s="54"/>
      <c r="I928" s="54"/>
      <c r="J928" s="51"/>
      <c r="K928" s="51"/>
      <c r="L928" s="51"/>
      <c r="M928" s="51"/>
      <c r="N928" s="51"/>
      <c r="O928" s="51"/>
      <c r="P928" s="51"/>
      <c r="Q928" s="51"/>
      <c r="R928" s="51"/>
      <c r="S928" s="51"/>
      <c r="T928" s="51"/>
      <c r="U928" s="51"/>
      <c r="V928" s="51"/>
      <c r="W928" s="51"/>
      <c r="X928" s="51"/>
      <c r="Y928" s="51"/>
      <c r="Z928" s="51"/>
      <c r="AA928" s="51"/>
      <c r="AB928" s="51"/>
      <c r="AC928" s="51"/>
      <c r="AD928" s="51"/>
      <c r="AE928" s="51"/>
      <c r="AF928" s="51"/>
      <c r="AG928" s="51"/>
      <c r="AH928" s="51"/>
      <c r="AI928" s="51"/>
      <c r="AJ928" s="51"/>
      <c r="AK928" s="51"/>
      <c r="AL928" s="51"/>
      <c r="AM928" s="51"/>
      <c r="AN928" s="51"/>
      <c r="AO928" s="51"/>
      <c r="AP928" s="51"/>
      <c r="AQ928" s="51"/>
      <c r="AR928" s="51"/>
      <c r="AS928" s="51"/>
      <c r="AT928" s="51"/>
      <c r="AU928" s="51"/>
      <c r="AV928" s="51"/>
      <c r="AW928" s="51"/>
      <c r="AX928" s="51"/>
      <c r="AY928" s="51"/>
      <c r="AZ928" s="51"/>
      <c r="BA928" s="51"/>
      <c r="BB928" s="51"/>
      <c r="BC928" s="51"/>
      <c r="BD928" s="51"/>
      <c r="BE928" s="51"/>
      <c r="BF928" s="51"/>
      <c r="BG928" s="51"/>
      <c r="BH928" s="51"/>
      <c r="BI928" s="51"/>
      <c r="BJ928" s="51"/>
      <c r="BK928" s="51"/>
      <c r="BL928" s="51"/>
      <c r="BM928" s="51"/>
      <c r="BN928" s="51"/>
      <c r="BO928" s="51"/>
      <c r="BP928" s="51"/>
      <c r="BQ928" s="51"/>
      <c r="BR928" s="51"/>
      <c r="BS928" s="51"/>
      <c r="BT928" s="51"/>
      <c r="BU928" s="51"/>
      <c r="BV928" s="51"/>
      <c r="BW928" s="51"/>
      <c r="BX928" s="51"/>
      <c r="BY928" s="51"/>
      <c r="BZ928" s="51"/>
      <c r="CA928" s="51"/>
      <c r="CB928" s="51"/>
      <c r="CC928" s="51"/>
      <c r="CD928" s="51"/>
      <c r="CE928" s="51"/>
      <c r="CF928" s="51"/>
      <c r="CG928" s="51"/>
      <c r="CH928" s="51"/>
      <c r="CI928" s="51"/>
      <c r="CJ928" s="51"/>
      <c r="CK928" s="51"/>
      <c r="CL928" s="51"/>
      <c r="CM928" s="51"/>
      <c r="CN928" s="51"/>
      <c r="CO928" s="51"/>
      <c r="CP928" s="51"/>
      <c r="CQ928" s="51"/>
      <c r="CR928" s="51"/>
      <c r="CS928" s="51"/>
      <c r="CT928" s="51"/>
      <c r="CU928" s="51"/>
      <c r="CV928" s="51"/>
      <c r="CW928" s="51"/>
      <c r="CX928" s="51"/>
      <c r="CY928" s="51"/>
      <c r="CZ928" s="51"/>
      <c r="DA928" s="51"/>
      <c r="DB928" s="51"/>
      <c r="DC928" s="51"/>
      <c r="DD928" s="51"/>
    </row>
    <row r="929">
      <c r="A929" s="48"/>
      <c r="B929" s="48"/>
      <c r="C929" s="48"/>
      <c r="D929" s="48"/>
      <c r="E929" s="48"/>
      <c r="F929" s="51"/>
      <c r="G929" s="51"/>
      <c r="H929" s="54"/>
      <c r="I929" s="54"/>
      <c r="J929" s="51"/>
      <c r="K929" s="51"/>
      <c r="L929" s="51"/>
      <c r="M929" s="51"/>
      <c r="N929" s="51"/>
      <c r="O929" s="51"/>
      <c r="P929" s="51"/>
      <c r="Q929" s="51"/>
      <c r="R929" s="51"/>
      <c r="S929" s="51"/>
      <c r="T929" s="51"/>
      <c r="U929" s="51"/>
      <c r="V929" s="51"/>
      <c r="W929" s="51"/>
      <c r="X929" s="51"/>
      <c r="Y929" s="51"/>
      <c r="Z929" s="51"/>
      <c r="AA929" s="51"/>
      <c r="AB929" s="51"/>
      <c r="AC929" s="51"/>
      <c r="AD929" s="51"/>
      <c r="AE929" s="51"/>
      <c r="AF929" s="51"/>
      <c r="AG929" s="51"/>
      <c r="AH929" s="51"/>
      <c r="AI929" s="51"/>
      <c r="AJ929" s="51"/>
      <c r="AK929" s="51"/>
      <c r="AL929" s="51"/>
      <c r="AM929" s="51"/>
      <c r="AN929" s="51"/>
      <c r="AO929" s="51"/>
      <c r="AP929" s="51"/>
      <c r="AQ929" s="51"/>
      <c r="AR929" s="51"/>
      <c r="AS929" s="51"/>
      <c r="AT929" s="51"/>
      <c r="AU929" s="51"/>
      <c r="AV929" s="51"/>
      <c r="AW929" s="51"/>
      <c r="AX929" s="51"/>
      <c r="AY929" s="51"/>
      <c r="AZ929" s="51"/>
      <c r="BA929" s="51"/>
      <c r="BB929" s="51"/>
      <c r="BC929" s="51"/>
      <c r="BD929" s="51"/>
      <c r="BE929" s="51"/>
      <c r="BF929" s="51"/>
      <c r="BG929" s="51"/>
      <c r="BH929" s="51"/>
      <c r="BI929" s="51"/>
      <c r="BJ929" s="51"/>
      <c r="BK929" s="51"/>
      <c r="BL929" s="51"/>
      <c r="BM929" s="51"/>
      <c r="BN929" s="51"/>
      <c r="BO929" s="51"/>
      <c r="BP929" s="51"/>
      <c r="BQ929" s="51"/>
      <c r="BR929" s="51"/>
      <c r="BS929" s="51"/>
      <c r="BT929" s="51"/>
      <c r="BU929" s="51"/>
      <c r="BV929" s="51"/>
      <c r="BW929" s="51"/>
      <c r="BX929" s="51"/>
      <c r="BY929" s="51"/>
      <c r="BZ929" s="51"/>
      <c r="CA929" s="51"/>
      <c r="CB929" s="51"/>
      <c r="CC929" s="51"/>
      <c r="CD929" s="51"/>
      <c r="CE929" s="51"/>
      <c r="CF929" s="51"/>
      <c r="CG929" s="51"/>
      <c r="CH929" s="51"/>
      <c r="CI929" s="51"/>
      <c r="CJ929" s="51"/>
      <c r="CK929" s="51"/>
      <c r="CL929" s="51"/>
      <c r="CM929" s="51"/>
      <c r="CN929" s="51"/>
      <c r="CO929" s="51"/>
      <c r="CP929" s="51"/>
      <c r="CQ929" s="51"/>
      <c r="CR929" s="51"/>
      <c r="CS929" s="51"/>
      <c r="CT929" s="51"/>
      <c r="CU929" s="51"/>
      <c r="CV929" s="51"/>
      <c r="CW929" s="51"/>
      <c r="CX929" s="51"/>
      <c r="CY929" s="51"/>
      <c r="CZ929" s="51"/>
      <c r="DA929" s="51"/>
      <c r="DB929" s="51"/>
      <c r="DC929" s="51"/>
      <c r="DD929" s="51"/>
    </row>
    <row r="930">
      <c r="A930" s="48"/>
      <c r="B930" s="48"/>
      <c r="C930" s="48"/>
      <c r="D930" s="48"/>
      <c r="E930" s="48"/>
      <c r="F930" s="51"/>
      <c r="G930" s="51"/>
      <c r="H930" s="54"/>
      <c r="I930" s="54"/>
      <c r="J930" s="51"/>
      <c r="K930" s="51"/>
      <c r="L930" s="51"/>
      <c r="M930" s="51"/>
      <c r="N930" s="51"/>
      <c r="O930" s="51"/>
      <c r="P930" s="51"/>
      <c r="Q930" s="51"/>
      <c r="R930" s="51"/>
      <c r="S930" s="51"/>
      <c r="T930" s="51"/>
      <c r="U930" s="51"/>
      <c r="V930" s="51"/>
      <c r="W930" s="51"/>
      <c r="X930" s="51"/>
      <c r="Y930" s="51"/>
      <c r="Z930" s="51"/>
      <c r="AA930" s="51"/>
      <c r="AB930" s="51"/>
      <c r="AC930" s="51"/>
      <c r="AD930" s="51"/>
      <c r="AE930" s="51"/>
      <c r="AF930" s="51"/>
      <c r="AG930" s="51"/>
      <c r="AH930" s="51"/>
      <c r="AI930" s="51"/>
      <c r="AJ930" s="51"/>
      <c r="AK930" s="51"/>
      <c r="AL930" s="51"/>
      <c r="AM930" s="51"/>
      <c r="AN930" s="51"/>
      <c r="AO930" s="51"/>
      <c r="AP930" s="51"/>
      <c r="AQ930" s="51"/>
      <c r="AR930" s="51"/>
      <c r="AS930" s="51"/>
      <c r="AT930" s="51"/>
      <c r="AU930" s="51"/>
      <c r="AV930" s="51"/>
      <c r="AW930" s="51"/>
      <c r="AX930" s="51"/>
      <c r="AY930" s="51"/>
      <c r="AZ930" s="51"/>
      <c r="BA930" s="51"/>
      <c r="BB930" s="51"/>
      <c r="BC930" s="51"/>
      <c r="BD930" s="51"/>
      <c r="BE930" s="51"/>
      <c r="BF930" s="51"/>
      <c r="BG930" s="51"/>
      <c r="BH930" s="51"/>
      <c r="BI930" s="51"/>
      <c r="BJ930" s="51"/>
      <c r="BK930" s="51"/>
      <c r="BL930" s="51"/>
      <c r="BM930" s="51"/>
      <c r="BN930" s="51"/>
      <c r="BO930" s="51"/>
      <c r="BP930" s="51"/>
      <c r="BQ930" s="51"/>
      <c r="BR930" s="51"/>
      <c r="BS930" s="51"/>
      <c r="BT930" s="51"/>
      <c r="BU930" s="51"/>
      <c r="BV930" s="51"/>
      <c r="BW930" s="51"/>
      <c r="BX930" s="51"/>
      <c r="BY930" s="51"/>
      <c r="BZ930" s="51"/>
      <c r="CA930" s="51"/>
      <c r="CB930" s="51"/>
      <c r="CC930" s="51"/>
      <c r="CD930" s="51"/>
      <c r="CE930" s="51"/>
      <c r="CF930" s="51"/>
      <c r="CG930" s="51"/>
      <c r="CH930" s="51"/>
      <c r="CI930" s="51"/>
      <c r="CJ930" s="51"/>
      <c r="CK930" s="51"/>
      <c r="CL930" s="51"/>
      <c r="CM930" s="51"/>
      <c r="CN930" s="51"/>
      <c r="CO930" s="51"/>
      <c r="CP930" s="51"/>
      <c r="CQ930" s="51"/>
      <c r="CR930" s="51"/>
      <c r="CS930" s="51"/>
      <c r="CT930" s="51"/>
      <c r="CU930" s="51"/>
      <c r="CV930" s="51"/>
      <c r="CW930" s="51"/>
      <c r="CX930" s="51"/>
      <c r="CY930" s="51"/>
      <c r="CZ930" s="51"/>
      <c r="DA930" s="51"/>
      <c r="DB930" s="51"/>
      <c r="DC930" s="51"/>
      <c r="DD930" s="51"/>
    </row>
    <row r="931">
      <c r="A931" s="48"/>
      <c r="B931" s="48"/>
      <c r="C931" s="48"/>
      <c r="D931" s="48"/>
      <c r="E931" s="48"/>
      <c r="F931" s="51"/>
      <c r="G931" s="51"/>
      <c r="H931" s="54"/>
      <c r="I931" s="54"/>
      <c r="J931" s="51"/>
      <c r="K931" s="51"/>
      <c r="L931" s="51"/>
      <c r="M931" s="51"/>
      <c r="N931" s="51"/>
      <c r="O931" s="51"/>
      <c r="P931" s="51"/>
      <c r="Q931" s="51"/>
      <c r="R931" s="51"/>
      <c r="S931" s="51"/>
      <c r="T931" s="51"/>
      <c r="U931" s="51"/>
      <c r="V931" s="51"/>
      <c r="W931" s="51"/>
      <c r="X931" s="51"/>
      <c r="Y931" s="51"/>
      <c r="Z931" s="51"/>
      <c r="AA931" s="51"/>
      <c r="AB931" s="51"/>
      <c r="AC931" s="51"/>
      <c r="AD931" s="51"/>
      <c r="AE931" s="51"/>
      <c r="AF931" s="51"/>
      <c r="AG931" s="51"/>
      <c r="AH931" s="51"/>
      <c r="AI931" s="51"/>
      <c r="AJ931" s="51"/>
      <c r="AK931" s="51"/>
      <c r="AL931" s="51"/>
      <c r="AM931" s="51"/>
      <c r="AN931" s="51"/>
      <c r="AO931" s="51"/>
      <c r="AP931" s="51"/>
      <c r="AQ931" s="51"/>
      <c r="AR931" s="51"/>
      <c r="AS931" s="51"/>
      <c r="AT931" s="51"/>
      <c r="AU931" s="51"/>
      <c r="AV931" s="51"/>
      <c r="AW931" s="51"/>
      <c r="AX931" s="51"/>
      <c r="AY931" s="51"/>
      <c r="AZ931" s="51"/>
      <c r="BA931" s="51"/>
      <c r="BB931" s="51"/>
      <c r="BC931" s="51"/>
      <c r="BD931" s="51"/>
      <c r="BE931" s="51"/>
      <c r="BF931" s="51"/>
      <c r="BG931" s="51"/>
      <c r="BH931" s="51"/>
      <c r="BI931" s="51"/>
      <c r="BJ931" s="51"/>
      <c r="BK931" s="51"/>
      <c r="BL931" s="51"/>
      <c r="BM931" s="51"/>
      <c r="BN931" s="51"/>
      <c r="BO931" s="51"/>
      <c r="BP931" s="51"/>
      <c r="BQ931" s="51"/>
      <c r="BR931" s="51"/>
      <c r="BS931" s="51"/>
      <c r="BT931" s="51"/>
      <c r="BU931" s="51"/>
      <c r="BV931" s="51"/>
      <c r="BW931" s="51"/>
      <c r="BX931" s="51"/>
      <c r="BY931" s="51"/>
      <c r="BZ931" s="51"/>
      <c r="CA931" s="51"/>
      <c r="CB931" s="51"/>
      <c r="CC931" s="51"/>
      <c r="CD931" s="51"/>
      <c r="CE931" s="51"/>
      <c r="CF931" s="51"/>
      <c r="CG931" s="51"/>
      <c r="CH931" s="51"/>
      <c r="CI931" s="51"/>
      <c r="CJ931" s="51"/>
      <c r="CK931" s="51"/>
      <c r="CL931" s="51"/>
      <c r="CM931" s="51"/>
      <c r="CN931" s="51"/>
      <c r="CO931" s="51"/>
      <c r="CP931" s="51"/>
      <c r="CQ931" s="51"/>
      <c r="CR931" s="51"/>
      <c r="CS931" s="51"/>
      <c r="CT931" s="51"/>
      <c r="CU931" s="51"/>
      <c r="CV931" s="51"/>
      <c r="CW931" s="51"/>
      <c r="CX931" s="51"/>
      <c r="CY931" s="51"/>
      <c r="CZ931" s="51"/>
      <c r="DA931" s="51"/>
      <c r="DB931" s="51"/>
      <c r="DC931" s="51"/>
      <c r="DD931" s="51"/>
    </row>
    <row r="932">
      <c r="A932" s="48"/>
      <c r="B932" s="48"/>
      <c r="C932" s="48"/>
      <c r="D932" s="48"/>
      <c r="E932" s="48"/>
      <c r="F932" s="51"/>
      <c r="G932" s="51"/>
      <c r="H932" s="54"/>
      <c r="I932" s="54"/>
      <c r="J932" s="51"/>
      <c r="K932" s="51"/>
      <c r="L932" s="51"/>
      <c r="M932" s="51"/>
      <c r="N932" s="51"/>
      <c r="O932" s="51"/>
      <c r="P932" s="51"/>
      <c r="Q932" s="51"/>
      <c r="R932" s="51"/>
      <c r="S932" s="51"/>
      <c r="T932" s="51"/>
      <c r="U932" s="51"/>
      <c r="V932" s="51"/>
      <c r="W932" s="51"/>
      <c r="X932" s="51"/>
      <c r="Y932" s="51"/>
      <c r="Z932" s="51"/>
      <c r="AA932" s="51"/>
      <c r="AB932" s="51"/>
      <c r="AC932" s="51"/>
      <c r="AD932" s="51"/>
      <c r="AE932" s="51"/>
      <c r="AF932" s="51"/>
      <c r="AG932" s="51"/>
      <c r="AH932" s="51"/>
      <c r="AI932" s="51"/>
      <c r="AJ932" s="51"/>
      <c r="AK932" s="51"/>
      <c r="AL932" s="51"/>
      <c r="AM932" s="51"/>
      <c r="AN932" s="51"/>
      <c r="AO932" s="51"/>
      <c r="AP932" s="51"/>
      <c r="AQ932" s="51"/>
      <c r="AR932" s="51"/>
      <c r="AS932" s="51"/>
      <c r="AT932" s="51"/>
      <c r="AU932" s="51"/>
      <c r="AV932" s="51"/>
      <c r="AW932" s="51"/>
      <c r="AX932" s="51"/>
      <c r="AY932" s="51"/>
      <c r="AZ932" s="51"/>
      <c r="BA932" s="51"/>
      <c r="BB932" s="51"/>
      <c r="BC932" s="51"/>
      <c r="BD932" s="51"/>
      <c r="BE932" s="51"/>
      <c r="BF932" s="51"/>
      <c r="BG932" s="51"/>
      <c r="BH932" s="51"/>
      <c r="BI932" s="51"/>
      <c r="BJ932" s="51"/>
      <c r="BK932" s="51"/>
      <c r="BL932" s="51"/>
      <c r="BM932" s="51"/>
      <c r="BN932" s="51"/>
      <c r="BO932" s="51"/>
      <c r="BP932" s="51"/>
      <c r="BQ932" s="51"/>
      <c r="BR932" s="51"/>
      <c r="BS932" s="51"/>
      <c r="BT932" s="51"/>
      <c r="BU932" s="51"/>
      <c r="BV932" s="51"/>
      <c r="BW932" s="51"/>
      <c r="BX932" s="51"/>
      <c r="BY932" s="51"/>
      <c r="BZ932" s="51"/>
      <c r="CA932" s="51"/>
      <c r="CB932" s="51"/>
      <c r="CC932" s="51"/>
      <c r="CD932" s="51"/>
      <c r="CE932" s="51"/>
      <c r="CF932" s="51"/>
      <c r="CG932" s="51"/>
      <c r="CH932" s="51"/>
      <c r="CI932" s="51"/>
      <c r="CJ932" s="51"/>
      <c r="CK932" s="51"/>
      <c r="CL932" s="51"/>
      <c r="CM932" s="51"/>
      <c r="CN932" s="51"/>
      <c r="CO932" s="51"/>
      <c r="CP932" s="51"/>
      <c r="CQ932" s="51"/>
      <c r="CR932" s="51"/>
      <c r="CS932" s="51"/>
      <c r="CT932" s="51"/>
      <c r="CU932" s="51"/>
      <c r="CV932" s="51"/>
      <c r="CW932" s="51"/>
      <c r="CX932" s="51"/>
      <c r="CY932" s="51"/>
      <c r="CZ932" s="51"/>
      <c r="DA932" s="51"/>
      <c r="DB932" s="51"/>
      <c r="DC932" s="51"/>
      <c r="DD932" s="51"/>
    </row>
    <row r="933">
      <c r="A933" s="48"/>
      <c r="B933" s="48"/>
      <c r="C933" s="48"/>
      <c r="D933" s="48"/>
      <c r="E933" s="48"/>
      <c r="F933" s="51"/>
      <c r="G933" s="51"/>
      <c r="H933" s="54"/>
      <c r="I933" s="54"/>
      <c r="J933" s="51"/>
      <c r="K933" s="51"/>
      <c r="L933" s="51"/>
      <c r="M933" s="51"/>
      <c r="N933" s="51"/>
      <c r="O933" s="51"/>
      <c r="P933" s="51"/>
      <c r="Q933" s="51"/>
      <c r="R933" s="51"/>
      <c r="S933" s="51"/>
      <c r="T933" s="51"/>
      <c r="U933" s="51"/>
      <c r="V933" s="51"/>
      <c r="W933" s="51"/>
      <c r="X933" s="51"/>
      <c r="Y933" s="51"/>
      <c r="Z933" s="51"/>
      <c r="AA933" s="51"/>
      <c r="AB933" s="51"/>
      <c r="AC933" s="51"/>
      <c r="AD933" s="51"/>
      <c r="AE933" s="51"/>
      <c r="AF933" s="51"/>
      <c r="AG933" s="51"/>
      <c r="AH933" s="51"/>
      <c r="AI933" s="51"/>
      <c r="AJ933" s="51"/>
      <c r="AK933" s="51"/>
      <c r="AL933" s="51"/>
      <c r="AM933" s="51"/>
      <c r="AN933" s="51"/>
      <c r="AO933" s="51"/>
      <c r="AP933" s="51"/>
      <c r="AQ933" s="51"/>
      <c r="AR933" s="51"/>
      <c r="AS933" s="51"/>
      <c r="AT933" s="51"/>
      <c r="AU933" s="51"/>
      <c r="AV933" s="51"/>
      <c r="AW933" s="51"/>
      <c r="AX933" s="51"/>
      <c r="AY933" s="51"/>
      <c r="AZ933" s="51"/>
      <c r="BA933" s="51"/>
      <c r="BB933" s="51"/>
      <c r="BC933" s="51"/>
      <c r="BD933" s="51"/>
      <c r="BE933" s="51"/>
      <c r="BF933" s="51"/>
      <c r="BG933" s="51"/>
      <c r="BH933" s="51"/>
      <c r="BI933" s="51"/>
      <c r="BJ933" s="51"/>
      <c r="BK933" s="51"/>
      <c r="BL933" s="51"/>
      <c r="BM933" s="51"/>
      <c r="BN933" s="51"/>
      <c r="BO933" s="51"/>
      <c r="BP933" s="51"/>
      <c r="BQ933" s="51"/>
      <c r="BR933" s="51"/>
      <c r="BS933" s="51"/>
      <c r="BT933" s="51"/>
      <c r="BU933" s="51"/>
      <c r="BV933" s="51"/>
      <c r="BW933" s="51"/>
      <c r="BX933" s="51"/>
      <c r="BY933" s="51"/>
      <c r="BZ933" s="51"/>
      <c r="CA933" s="51"/>
      <c r="CB933" s="51"/>
      <c r="CC933" s="51"/>
      <c r="CD933" s="51"/>
      <c r="CE933" s="51"/>
      <c r="CF933" s="51"/>
      <c r="CG933" s="51"/>
      <c r="CH933" s="51"/>
      <c r="CI933" s="51"/>
      <c r="CJ933" s="51"/>
      <c r="CK933" s="51"/>
      <c r="CL933" s="51"/>
      <c r="CM933" s="51"/>
      <c r="CN933" s="51"/>
      <c r="CO933" s="51"/>
      <c r="CP933" s="51"/>
      <c r="CQ933" s="51"/>
      <c r="CR933" s="51"/>
      <c r="CS933" s="51"/>
      <c r="CT933" s="51"/>
      <c r="CU933" s="51"/>
      <c r="CV933" s="51"/>
      <c r="CW933" s="51"/>
      <c r="CX933" s="51"/>
      <c r="CY933" s="51"/>
      <c r="CZ933" s="51"/>
      <c r="DA933" s="51"/>
      <c r="DB933" s="51"/>
      <c r="DC933" s="51"/>
      <c r="DD933" s="51"/>
    </row>
    <row r="934">
      <c r="A934" s="48"/>
      <c r="B934" s="48"/>
      <c r="C934" s="48"/>
      <c r="D934" s="48"/>
      <c r="E934" s="48"/>
      <c r="F934" s="51"/>
      <c r="G934" s="51"/>
      <c r="H934" s="54"/>
      <c r="I934" s="54"/>
      <c r="J934" s="51"/>
      <c r="K934" s="51"/>
      <c r="L934" s="51"/>
      <c r="M934" s="51"/>
      <c r="N934" s="51"/>
      <c r="O934" s="51"/>
      <c r="P934" s="51"/>
      <c r="Q934" s="51"/>
      <c r="R934" s="51"/>
      <c r="S934" s="51"/>
      <c r="T934" s="51"/>
      <c r="U934" s="51"/>
      <c r="V934" s="51"/>
      <c r="W934" s="51"/>
      <c r="X934" s="51"/>
      <c r="Y934" s="51"/>
      <c r="Z934" s="51"/>
      <c r="AA934" s="51"/>
      <c r="AB934" s="51"/>
      <c r="AC934" s="51"/>
      <c r="AD934" s="51"/>
      <c r="AE934" s="51"/>
      <c r="AF934" s="51"/>
      <c r="AG934" s="51"/>
      <c r="AH934" s="51"/>
      <c r="AI934" s="51"/>
      <c r="AJ934" s="51"/>
      <c r="AK934" s="51"/>
      <c r="AL934" s="51"/>
      <c r="AM934" s="51"/>
      <c r="AN934" s="51"/>
      <c r="AO934" s="51"/>
      <c r="AP934" s="51"/>
      <c r="AQ934" s="51"/>
      <c r="AR934" s="51"/>
      <c r="AS934" s="51"/>
      <c r="AT934" s="51"/>
      <c r="AU934" s="51"/>
      <c r="AV934" s="51"/>
      <c r="AW934" s="51"/>
      <c r="AX934" s="51"/>
      <c r="AY934" s="51"/>
      <c r="AZ934" s="51"/>
      <c r="BA934" s="51"/>
      <c r="BB934" s="51"/>
      <c r="BC934" s="51"/>
      <c r="BD934" s="51"/>
      <c r="BE934" s="51"/>
      <c r="BF934" s="51"/>
      <c r="BG934" s="51"/>
      <c r="BH934" s="51"/>
      <c r="BI934" s="51"/>
      <c r="BJ934" s="51"/>
      <c r="BK934" s="51"/>
      <c r="BL934" s="51"/>
      <c r="BM934" s="51"/>
      <c r="BN934" s="51"/>
      <c r="BO934" s="51"/>
      <c r="BP934" s="51"/>
      <c r="BQ934" s="51"/>
      <c r="BR934" s="51"/>
      <c r="BS934" s="51"/>
      <c r="BT934" s="51"/>
      <c r="BU934" s="51"/>
      <c r="BV934" s="51"/>
      <c r="BW934" s="51"/>
      <c r="BX934" s="51"/>
      <c r="BY934" s="51"/>
      <c r="BZ934" s="51"/>
      <c r="CA934" s="51"/>
      <c r="CB934" s="51"/>
      <c r="CC934" s="51"/>
      <c r="CD934" s="51"/>
      <c r="CE934" s="51"/>
      <c r="CF934" s="51"/>
      <c r="CG934" s="51"/>
      <c r="CH934" s="51"/>
      <c r="CI934" s="51"/>
      <c r="CJ934" s="51"/>
      <c r="CK934" s="51"/>
      <c r="CL934" s="51"/>
      <c r="CM934" s="51"/>
      <c r="CN934" s="51"/>
      <c r="CO934" s="51"/>
      <c r="CP934" s="51"/>
      <c r="CQ934" s="51"/>
      <c r="CR934" s="51"/>
      <c r="CS934" s="51"/>
      <c r="CT934" s="51"/>
      <c r="CU934" s="51"/>
      <c r="CV934" s="51"/>
      <c r="CW934" s="51"/>
      <c r="CX934" s="51"/>
      <c r="CY934" s="51"/>
      <c r="CZ934" s="51"/>
      <c r="DA934" s="51"/>
      <c r="DB934" s="51"/>
      <c r="DC934" s="51"/>
      <c r="DD934" s="51"/>
    </row>
    <row r="935">
      <c r="A935" s="48"/>
      <c r="B935" s="48"/>
      <c r="C935" s="48"/>
      <c r="D935" s="48"/>
      <c r="E935" s="48"/>
      <c r="F935" s="51"/>
      <c r="G935" s="51"/>
      <c r="H935" s="54"/>
      <c r="I935" s="54"/>
      <c r="J935" s="51"/>
      <c r="K935" s="51"/>
      <c r="L935" s="51"/>
      <c r="M935" s="51"/>
      <c r="N935" s="51"/>
      <c r="O935" s="51"/>
      <c r="P935" s="51"/>
      <c r="Q935" s="51"/>
      <c r="R935" s="51"/>
      <c r="S935" s="51"/>
      <c r="T935" s="51"/>
      <c r="U935" s="51"/>
      <c r="V935" s="51"/>
      <c r="W935" s="51"/>
      <c r="X935" s="51"/>
      <c r="Y935" s="51"/>
      <c r="Z935" s="51"/>
      <c r="AA935" s="51"/>
      <c r="AB935" s="51"/>
      <c r="AC935" s="51"/>
      <c r="AD935" s="51"/>
      <c r="AE935" s="51"/>
      <c r="AF935" s="51"/>
      <c r="AG935" s="51"/>
      <c r="AH935" s="51"/>
      <c r="AI935" s="51"/>
      <c r="AJ935" s="51"/>
      <c r="AK935" s="51"/>
      <c r="AL935" s="51"/>
      <c r="AM935" s="51"/>
      <c r="AN935" s="51"/>
      <c r="AO935" s="51"/>
      <c r="AP935" s="51"/>
      <c r="AQ935" s="51"/>
      <c r="AR935" s="51"/>
      <c r="AS935" s="51"/>
      <c r="AT935" s="51"/>
      <c r="AU935" s="51"/>
      <c r="AV935" s="51"/>
      <c r="AW935" s="51"/>
      <c r="AX935" s="51"/>
      <c r="AY935" s="51"/>
      <c r="AZ935" s="51"/>
      <c r="BA935" s="51"/>
      <c r="BB935" s="51"/>
      <c r="BC935" s="51"/>
      <c r="BD935" s="51"/>
      <c r="BE935" s="51"/>
      <c r="BF935" s="51"/>
      <c r="BG935" s="51"/>
      <c r="BH935" s="51"/>
      <c r="BI935" s="51"/>
      <c r="BJ935" s="51"/>
      <c r="BK935" s="51"/>
      <c r="BL935" s="51"/>
      <c r="BM935" s="51"/>
      <c r="BN935" s="51"/>
      <c r="BO935" s="51"/>
      <c r="BP935" s="51"/>
      <c r="BQ935" s="51"/>
      <c r="BR935" s="51"/>
      <c r="BS935" s="51"/>
      <c r="BT935" s="51"/>
      <c r="BU935" s="51"/>
      <c r="BV935" s="51"/>
      <c r="BW935" s="51"/>
      <c r="BX935" s="51"/>
      <c r="BY935" s="51"/>
      <c r="BZ935" s="51"/>
      <c r="CA935" s="51"/>
      <c r="CB935" s="51"/>
      <c r="CC935" s="51"/>
      <c r="CD935" s="51"/>
      <c r="CE935" s="51"/>
      <c r="CF935" s="51"/>
      <c r="CG935" s="51"/>
      <c r="CH935" s="51"/>
      <c r="CI935" s="51"/>
      <c r="CJ935" s="51"/>
      <c r="CK935" s="51"/>
      <c r="CL935" s="51"/>
      <c r="CM935" s="51"/>
      <c r="CN935" s="51"/>
      <c r="CO935" s="51"/>
      <c r="CP935" s="51"/>
      <c r="CQ935" s="51"/>
      <c r="CR935" s="51"/>
      <c r="CS935" s="51"/>
      <c r="CT935" s="51"/>
      <c r="CU935" s="51"/>
      <c r="CV935" s="51"/>
      <c r="CW935" s="51"/>
      <c r="CX935" s="51"/>
      <c r="CY935" s="51"/>
      <c r="CZ935" s="51"/>
      <c r="DA935" s="51"/>
      <c r="DB935" s="51"/>
      <c r="DC935" s="51"/>
      <c r="DD935" s="51"/>
    </row>
    <row r="936">
      <c r="A936" s="48"/>
      <c r="B936" s="48"/>
      <c r="C936" s="48"/>
      <c r="D936" s="48"/>
      <c r="E936" s="48"/>
      <c r="F936" s="51"/>
      <c r="G936" s="51"/>
      <c r="H936" s="54"/>
      <c r="I936" s="54"/>
      <c r="J936" s="51"/>
      <c r="K936" s="51"/>
      <c r="L936" s="51"/>
      <c r="M936" s="51"/>
      <c r="N936" s="51"/>
      <c r="O936" s="51"/>
      <c r="P936" s="51"/>
      <c r="Q936" s="51"/>
      <c r="R936" s="51"/>
      <c r="S936" s="51"/>
      <c r="T936" s="51"/>
      <c r="U936" s="51"/>
      <c r="V936" s="51"/>
      <c r="W936" s="51"/>
      <c r="X936" s="51"/>
      <c r="Y936" s="51"/>
      <c r="Z936" s="51"/>
      <c r="AA936" s="51"/>
      <c r="AB936" s="51"/>
      <c r="AC936" s="51"/>
      <c r="AD936" s="51"/>
      <c r="AE936" s="51"/>
      <c r="AF936" s="51"/>
      <c r="AG936" s="51"/>
      <c r="AH936" s="51"/>
      <c r="AI936" s="51"/>
      <c r="AJ936" s="51"/>
      <c r="AK936" s="51"/>
      <c r="AL936" s="51"/>
      <c r="AM936" s="51"/>
      <c r="AN936" s="51"/>
      <c r="AO936" s="51"/>
      <c r="AP936" s="51"/>
      <c r="AQ936" s="51"/>
      <c r="AR936" s="51"/>
      <c r="AS936" s="51"/>
      <c r="AT936" s="51"/>
      <c r="AU936" s="51"/>
      <c r="AV936" s="51"/>
      <c r="AW936" s="51"/>
      <c r="AX936" s="51"/>
      <c r="AY936" s="51"/>
      <c r="AZ936" s="51"/>
      <c r="BA936" s="51"/>
      <c r="BB936" s="51"/>
      <c r="BC936" s="51"/>
      <c r="BD936" s="51"/>
      <c r="BE936" s="51"/>
      <c r="BF936" s="51"/>
      <c r="BG936" s="51"/>
      <c r="BH936" s="51"/>
      <c r="BI936" s="51"/>
      <c r="BJ936" s="51"/>
      <c r="BK936" s="51"/>
      <c r="BL936" s="51"/>
      <c r="BM936" s="51"/>
      <c r="BN936" s="51"/>
      <c r="BO936" s="51"/>
      <c r="BP936" s="51"/>
      <c r="BQ936" s="51"/>
      <c r="BR936" s="51"/>
      <c r="BS936" s="51"/>
      <c r="BT936" s="51"/>
      <c r="BU936" s="51"/>
      <c r="BV936" s="51"/>
      <c r="BW936" s="51"/>
      <c r="BX936" s="51"/>
      <c r="BY936" s="51"/>
      <c r="BZ936" s="51"/>
      <c r="CA936" s="51"/>
      <c r="CB936" s="51"/>
      <c r="CC936" s="51"/>
      <c r="CD936" s="51"/>
      <c r="CE936" s="51"/>
      <c r="CF936" s="51"/>
      <c r="CG936" s="51"/>
      <c r="CH936" s="51"/>
      <c r="CI936" s="51"/>
      <c r="CJ936" s="51"/>
      <c r="CK936" s="51"/>
      <c r="CL936" s="51"/>
      <c r="CM936" s="51"/>
      <c r="CN936" s="51"/>
      <c r="CO936" s="51"/>
      <c r="CP936" s="51"/>
      <c r="CQ936" s="51"/>
      <c r="CR936" s="51"/>
      <c r="CS936" s="51"/>
      <c r="CT936" s="51"/>
      <c r="CU936" s="51"/>
      <c r="CV936" s="51"/>
      <c r="CW936" s="51"/>
      <c r="CX936" s="51"/>
      <c r="CY936" s="51"/>
      <c r="CZ936" s="51"/>
      <c r="DA936" s="51"/>
      <c r="DB936" s="51"/>
      <c r="DC936" s="51"/>
      <c r="DD936" s="51"/>
    </row>
    <row r="937">
      <c r="A937" s="48"/>
      <c r="B937" s="48"/>
      <c r="C937" s="48"/>
      <c r="D937" s="48"/>
      <c r="E937" s="48"/>
      <c r="F937" s="51"/>
      <c r="G937" s="51"/>
      <c r="H937" s="54"/>
      <c r="I937" s="54"/>
      <c r="J937" s="51"/>
      <c r="K937" s="51"/>
      <c r="L937" s="51"/>
      <c r="M937" s="51"/>
      <c r="N937" s="51"/>
      <c r="O937" s="51"/>
      <c r="P937" s="51"/>
      <c r="Q937" s="51"/>
      <c r="R937" s="51"/>
      <c r="S937" s="51"/>
      <c r="T937" s="51"/>
      <c r="U937" s="51"/>
      <c r="V937" s="51"/>
      <c r="W937" s="51"/>
      <c r="X937" s="51"/>
      <c r="Y937" s="51"/>
      <c r="Z937" s="51"/>
      <c r="AA937" s="51"/>
      <c r="AB937" s="51"/>
      <c r="AC937" s="51"/>
      <c r="AD937" s="51"/>
      <c r="AE937" s="51"/>
      <c r="AF937" s="51"/>
      <c r="AG937" s="51"/>
      <c r="AH937" s="51"/>
      <c r="AI937" s="51"/>
      <c r="AJ937" s="51"/>
      <c r="AK937" s="51"/>
      <c r="AL937" s="51"/>
      <c r="AM937" s="51"/>
      <c r="AN937" s="51"/>
      <c r="AO937" s="51"/>
      <c r="AP937" s="51"/>
      <c r="AQ937" s="51"/>
      <c r="AR937" s="51"/>
      <c r="AS937" s="51"/>
      <c r="AT937" s="51"/>
      <c r="AU937" s="51"/>
      <c r="AV937" s="51"/>
      <c r="AW937" s="51"/>
      <c r="AX937" s="51"/>
      <c r="AY937" s="51"/>
      <c r="AZ937" s="51"/>
      <c r="BA937" s="51"/>
      <c r="BB937" s="51"/>
      <c r="BC937" s="51"/>
      <c r="BD937" s="51"/>
      <c r="BE937" s="51"/>
      <c r="BF937" s="51"/>
      <c r="BG937" s="51"/>
      <c r="BH937" s="51"/>
      <c r="BI937" s="51"/>
      <c r="BJ937" s="51"/>
      <c r="BK937" s="51"/>
      <c r="BL937" s="51"/>
      <c r="BM937" s="51"/>
      <c r="BN937" s="51"/>
      <c r="BO937" s="51"/>
      <c r="BP937" s="51"/>
      <c r="BQ937" s="51"/>
      <c r="BR937" s="51"/>
      <c r="BS937" s="51"/>
      <c r="BT937" s="51"/>
      <c r="BU937" s="51"/>
      <c r="BV937" s="51"/>
      <c r="BW937" s="51"/>
      <c r="BX937" s="51"/>
      <c r="BY937" s="51"/>
      <c r="BZ937" s="51"/>
      <c r="CA937" s="51"/>
      <c r="CB937" s="51"/>
      <c r="CC937" s="51"/>
      <c r="CD937" s="51"/>
      <c r="CE937" s="51"/>
      <c r="CF937" s="51"/>
      <c r="CG937" s="51"/>
      <c r="CH937" s="51"/>
      <c r="CI937" s="51"/>
      <c r="CJ937" s="51"/>
      <c r="CK937" s="51"/>
      <c r="CL937" s="51"/>
      <c r="CM937" s="51"/>
      <c r="CN937" s="51"/>
      <c r="CO937" s="51"/>
      <c r="CP937" s="51"/>
      <c r="CQ937" s="51"/>
      <c r="CR937" s="51"/>
      <c r="CS937" s="51"/>
      <c r="CT937" s="51"/>
      <c r="CU937" s="51"/>
      <c r="CV937" s="51"/>
      <c r="CW937" s="51"/>
      <c r="CX937" s="51"/>
      <c r="CY937" s="51"/>
      <c r="CZ937" s="51"/>
      <c r="DA937" s="51"/>
      <c r="DB937" s="51"/>
      <c r="DC937" s="51"/>
      <c r="DD937" s="51"/>
    </row>
    <row r="938">
      <c r="A938" s="48"/>
      <c r="B938" s="48"/>
      <c r="C938" s="48"/>
      <c r="D938" s="48"/>
      <c r="E938" s="48"/>
      <c r="F938" s="51"/>
      <c r="G938" s="51"/>
      <c r="H938" s="54"/>
      <c r="I938" s="54"/>
      <c r="J938" s="51"/>
      <c r="K938" s="51"/>
      <c r="L938" s="51"/>
      <c r="M938" s="51"/>
      <c r="N938" s="51"/>
      <c r="O938" s="51"/>
      <c r="P938" s="51"/>
      <c r="Q938" s="51"/>
      <c r="R938" s="51"/>
      <c r="S938" s="51"/>
      <c r="T938" s="51"/>
      <c r="U938" s="51"/>
      <c r="V938" s="51"/>
      <c r="W938" s="51"/>
      <c r="X938" s="51"/>
      <c r="Y938" s="51"/>
      <c r="Z938" s="51"/>
      <c r="AA938" s="51"/>
      <c r="AB938" s="51"/>
      <c r="AC938" s="51"/>
      <c r="AD938" s="51"/>
      <c r="AE938" s="51"/>
      <c r="AF938" s="51"/>
      <c r="AG938" s="51"/>
      <c r="AH938" s="51"/>
      <c r="AI938" s="51"/>
      <c r="AJ938" s="51"/>
      <c r="AK938" s="51"/>
      <c r="AL938" s="51"/>
      <c r="AM938" s="51"/>
      <c r="AN938" s="51"/>
      <c r="AO938" s="51"/>
      <c r="AP938" s="51"/>
      <c r="AQ938" s="51"/>
      <c r="AR938" s="51"/>
      <c r="AS938" s="51"/>
      <c r="AT938" s="51"/>
      <c r="AU938" s="51"/>
      <c r="AV938" s="51"/>
      <c r="AW938" s="51"/>
      <c r="AX938" s="51"/>
      <c r="AY938" s="51"/>
      <c r="AZ938" s="51"/>
      <c r="BA938" s="51"/>
      <c r="BB938" s="51"/>
      <c r="BC938" s="51"/>
      <c r="BD938" s="51"/>
      <c r="BE938" s="51"/>
      <c r="BF938" s="51"/>
      <c r="BG938" s="51"/>
      <c r="BH938" s="51"/>
      <c r="BI938" s="51"/>
      <c r="BJ938" s="51"/>
      <c r="BK938" s="51"/>
      <c r="BL938" s="51"/>
      <c r="BM938" s="51"/>
      <c r="BN938" s="51"/>
      <c r="BO938" s="51"/>
      <c r="BP938" s="51"/>
      <c r="BQ938" s="51"/>
      <c r="BR938" s="51"/>
      <c r="BS938" s="51"/>
      <c r="BT938" s="51"/>
      <c r="BU938" s="51"/>
      <c r="BV938" s="51"/>
      <c r="BW938" s="51"/>
      <c r="BX938" s="51"/>
      <c r="BY938" s="51"/>
      <c r="BZ938" s="51"/>
      <c r="CA938" s="51"/>
      <c r="CB938" s="51"/>
      <c r="CC938" s="51"/>
      <c r="CD938" s="51"/>
      <c r="CE938" s="51"/>
      <c r="CF938" s="51"/>
      <c r="CG938" s="51"/>
      <c r="CH938" s="51"/>
      <c r="CI938" s="51"/>
      <c r="CJ938" s="51"/>
      <c r="CK938" s="51"/>
      <c r="CL938" s="51"/>
      <c r="CM938" s="51"/>
      <c r="CN938" s="51"/>
      <c r="CO938" s="51"/>
      <c r="CP938" s="51"/>
      <c r="CQ938" s="51"/>
      <c r="CR938" s="51"/>
      <c r="CS938" s="51"/>
      <c r="CT938" s="51"/>
      <c r="CU938" s="51"/>
      <c r="CV938" s="51"/>
      <c r="CW938" s="51"/>
      <c r="CX938" s="51"/>
      <c r="CY938" s="51"/>
      <c r="CZ938" s="51"/>
      <c r="DA938" s="51"/>
      <c r="DB938" s="51"/>
      <c r="DC938" s="51"/>
      <c r="DD938" s="51"/>
    </row>
    <row r="939">
      <c r="A939" s="48"/>
      <c r="B939" s="48"/>
      <c r="C939" s="48"/>
      <c r="D939" s="48"/>
      <c r="E939" s="48"/>
      <c r="F939" s="51"/>
      <c r="G939" s="51"/>
      <c r="H939" s="54"/>
      <c r="I939" s="54"/>
      <c r="J939" s="51"/>
      <c r="K939" s="51"/>
      <c r="L939" s="51"/>
      <c r="M939" s="51"/>
      <c r="N939" s="51"/>
      <c r="O939" s="51"/>
      <c r="P939" s="51"/>
      <c r="Q939" s="51"/>
      <c r="R939" s="51"/>
      <c r="S939" s="51"/>
      <c r="T939" s="51"/>
      <c r="U939" s="51"/>
      <c r="V939" s="51"/>
      <c r="W939" s="51"/>
      <c r="X939" s="51"/>
      <c r="Y939" s="51"/>
      <c r="Z939" s="51"/>
      <c r="AA939" s="51"/>
      <c r="AB939" s="51"/>
      <c r="AC939" s="51"/>
      <c r="AD939" s="51"/>
      <c r="AE939" s="51"/>
      <c r="AF939" s="51"/>
      <c r="AG939" s="51"/>
      <c r="AH939" s="51"/>
      <c r="AI939" s="51"/>
      <c r="AJ939" s="51"/>
      <c r="AK939" s="51"/>
      <c r="AL939" s="51"/>
      <c r="AM939" s="51"/>
      <c r="AN939" s="51"/>
      <c r="AO939" s="51"/>
      <c r="AP939" s="51"/>
      <c r="AQ939" s="51"/>
      <c r="AR939" s="51"/>
      <c r="AS939" s="51"/>
      <c r="AT939" s="51"/>
      <c r="AU939" s="51"/>
      <c r="AV939" s="51"/>
      <c r="AW939" s="51"/>
      <c r="AX939" s="51"/>
      <c r="AY939" s="51"/>
      <c r="AZ939" s="51"/>
      <c r="BA939" s="51"/>
      <c r="BB939" s="51"/>
      <c r="BC939" s="51"/>
      <c r="BD939" s="51"/>
      <c r="BE939" s="51"/>
      <c r="BF939" s="51"/>
      <c r="BG939" s="51"/>
      <c r="BH939" s="51"/>
      <c r="BI939" s="51"/>
      <c r="BJ939" s="51"/>
      <c r="BK939" s="51"/>
      <c r="BL939" s="51"/>
      <c r="BM939" s="51"/>
      <c r="BN939" s="51"/>
      <c r="BO939" s="51"/>
      <c r="BP939" s="51"/>
      <c r="BQ939" s="51"/>
      <c r="BR939" s="51"/>
      <c r="BS939" s="51"/>
      <c r="BT939" s="51"/>
      <c r="BU939" s="51"/>
      <c r="BV939" s="51"/>
      <c r="BW939" s="51"/>
      <c r="BX939" s="51"/>
      <c r="BY939" s="51"/>
      <c r="BZ939" s="51"/>
      <c r="CA939" s="51"/>
      <c r="CB939" s="51"/>
      <c r="CC939" s="51"/>
      <c r="CD939" s="51"/>
      <c r="CE939" s="51"/>
      <c r="CF939" s="51"/>
      <c r="CG939" s="51"/>
      <c r="CH939" s="51"/>
      <c r="CI939" s="51"/>
      <c r="CJ939" s="51"/>
      <c r="CK939" s="51"/>
      <c r="CL939" s="51"/>
      <c r="CM939" s="51"/>
      <c r="CN939" s="51"/>
      <c r="CO939" s="51"/>
      <c r="CP939" s="51"/>
      <c r="CQ939" s="51"/>
      <c r="CR939" s="51"/>
      <c r="CS939" s="51"/>
      <c r="CT939" s="51"/>
      <c r="CU939" s="51"/>
      <c r="CV939" s="51"/>
      <c r="CW939" s="51"/>
      <c r="CX939" s="51"/>
      <c r="CY939" s="51"/>
      <c r="CZ939" s="51"/>
      <c r="DA939" s="51"/>
      <c r="DB939" s="51"/>
      <c r="DC939" s="51"/>
      <c r="DD939" s="51"/>
    </row>
    <row r="940">
      <c r="A940" s="48"/>
      <c r="B940" s="48"/>
      <c r="C940" s="48"/>
      <c r="D940" s="48"/>
      <c r="E940" s="48"/>
      <c r="F940" s="51"/>
      <c r="G940" s="51"/>
      <c r="H940" s="54"/>
      <c r="I940" s="54"/>
      <c r="J940" s="51"/>
      <c r="K940" s="51"/>
      <c r="L940" s="51"/>
      <c r="M940" s="51"/>
      <c r="N940" s="51"/>
      <c r="O940" s="51"/>
      <c r="P940" s="51"/>
      <c r="Q940" s="51"/>
      <c r="R940" s="51"/>
      <c r="S940" s="51"/>
      <c r="T940" s="51"/>
      <c r="U940" s="51"/>
      <c r="V940" s="51"/>
      <c r="W940" s="51"/>
      <c r="X940" s="51"/>
      <c r="Y940" s="51"/>
      <c r="Z940" s="51"/>
      <c r="AA940" s="51"/>
      <c r="AB940" s="51"/>
      <c r="AC940" s="51"/>
      <c r="AD940" s="51"/>
      <c r="AE940" s="51"/>
      <c r="AF940" s="51"/>
      <c r="AG940" s="51"/>
      <c r="AH940" s="51"/>
      <c r="AI940" s="51"/>
      <c r="AJ940" s="51"/>
      <c r="AK940" s="51"/>
      <c r="AL940" s="51"/>
      <c r="AM940" s="51"/>
      <c r="AN940" s="51"/>
      <c r="AO940" s="51"/>
      <c r="AP940" s="51"/>
      <c r="AQ940" s="51"/>
      <c r="AR940" s="51"/>
      <c r="AS940" s="51"/>
      <c r="AT940" s="51"/>
      <c r="AU940" s="51"/>
      <c r="AV940" s="51"/>
      <c r="AW940" s="51"/>
      <c r="AX940" s="51"/>
      <c r="AY940" s="51"/>
      <c r="AZ940" s="51"/>
      <c r="BA940" s="51"/>
      <c r="BB940" s="51"/>
      <c r="BC940" s="51"/>
      <c r="BD940" s="51"/>
      <c r="BE940" s="51"/>
      <c r="BF940" s="51"/>
      <c r="BG940" s="51"/>
      <c r="BH940" s="51"/>
      <c r="BI940" s="51"/>
      <c r="BJ940" s="51"/>
      <c r="BK940" s="51"/>
      <c r="BL940" s="51"/>
      <c r="BM940" s="51"/>
      <c r="BN940" s="51"/>
      <c r="BO940" s="51"/>
      <c r="BP940" s="51"/>
      <c r="BQ940" s="51"/>
      <c r="BR940" s="51"/>
      <c r="BS940" s="51"/>
      <c r="BT940" s="51"/>
      <c r="BU940" s="51"/>
      <c r="BV940" s="51"/>
      <c r="BW940" s="51"/>
      <c r="BX940" s="51"/>
      <c r="BY940" s="51"/>
      <c r="BZ940" s="51"/>
      <c r="CA940" s="51"/>
      <c r="CB940" s="51"/>
      <c r="CC940" s="51"/>
      <c r="CD940" s="51"/>
      <c r="CE940" s="51"/>
      <c r="CF940" s="51"/>
      <c r="CG940" s="51"/>
      <c r="CH940" s="51"/>
      <c r="CI940" s="51"/>
      <c r="CJ940" s="51"/>
      <c r="CK940" s="51"/>
      <c r="CL940" s="51"/>
      <c r="CM940" s="51"/>
      <c r="CN940" s="51"/>
      <c r="CO940" s="51"/>
      <c r="CP940" s="51"/>
      <c r="CQ940" s="51"/>
      <c r="CR940" s="51"/>
      <c r="CS940" s="51"/>
      <c r="CT940" s="51"/>
      <c r="CU940" s="51"/>
      <c r="CV940" s="51"/>
      <c r="CW940" s="51"/>
      <c r="CX940" s="51"/>
      <c r="CY940" s="51"/>
      <c r="CZ940" s="51"/>
      <c r="DA940" s="51"/>
      <c r="DB940" s="51"/>
      <c r="DC940" s="51"/>
      <c r="DD940" s="51"/>
    </row>
    <row r="941">
      <c r="A941" s="48"/>
      <c r="B941" s="48"/>
      <c r="C941" s="48"/>
      <c r="D941" s="48"/>
      <c r="E941" s="48"/>
      <c r="F941" s="51"/>
      <c r="G941" s="51"/>
      <c r="H941" s="54"/>
      <c r="I941" s="54"/>
      <c r="J941" s="51"/>
      <c r="K941" s="51"/>
      <c r="L941" s="51"/>
      <c r="M941" s="51"/>
      <c r="N941" s="51"/>
      <c r="O941" s="51"/>
      <c r="P941" s="51"/>
      <c r="Q941" s="51"/>
      <c r="R941" s="51"/>
      <c r="S941" s="51"/>
      <c r="T941" s="51"/>
      <c r="U941" s="51"/>
      <c r="V941" s="51"/>
      <c r="W941" s="51"/>
      <c r="X941" s="51"/>
      <c r="Y941" s="51"/>
      <c r="Z941" s="51"/>
      <c r="AA941" s="51"/>
      <c r="AB941" s="51"/>
      <c r="AC941" s="51"/>
      <c r="AD941" s="51"/>
      <c r="AE941" s="51"/>
      <c r="AF941" s="51"/>
      <c r="AG941" s="51"/>
      <c r="AH941" s="51"/>
      <c r="AI941" s="51"/>
      <c r="AJ941" s="51"/>
      <c r="AK941" s="51"/>
      <c r="AL941" s="51"/>
      <c r="AM941" s="51"/>
      <c r="AN941" s="51"/>
      <c r="AO941" s="51"/>
      <c r="AP941" s="51"/>
      <c r="AQ941" s="51"/>
      <c r="AR941" s="51"/>
      <c r="AS941" s="51"/>
      <c r="AT941" s="51"/>
      <c r="AU941" s="51"/>
      <c r="AV941" s="51"/>
      <c r="AW941" s="51"/>
      <c r="AX941" s="51"/>
      <c r="AY941" s="51"/>
      <c r="AZ941" s="51"/>
      <c r="BA941" s="51"/>
      <c r="BB941" s="51"/>
      <c r="BC941" s="51"/>
      <c r="BD941" s="51"/>
      <c r="BE941" s="51"/>
      <c r="BF941" s="51"/>
      <c r="BG941" s="51"/>
      <c r="BH941" s="51"/>
      <c r="BI941" s="51"/>
      <c r="BJ941" s="51"/>
      <c r="BK941" s="51"/>
      <c r="BL941" s="51"/>
      <c r="BM941" s="51"/>
      <c r="BN941" s="51"/>
      <c r="BO941" s="51"/>
      <c r="BP941" s="51"/>
      <c r="BQ941" s="51"/>
      <c r="BR941" s="51"/>
      <c r="BS941" s="51"/>
      <c r="BT941" s="51"/>
      <c r="BU941" s="51"/>
      <c r="BV941" s="51"/>
      <c r="BW941" s="51"/>
      <c r="BX941" s="51"/>
      <c r="BY941" s="51"/>
      <c r="BZ941" s="51"/>
      <c r="CA941" s="51"/>
      <c r="CB941" s="51"/>
      <c r="CC941" s="51"/>
      <c r="CD941" s="51"/>
      <c r="CE941" s="51"/>
      <c r="CF941" s="51"/>
      <c r="CG941" s="51"/>
      <c r="CH941" s="51"/>
      <c r="CI941" s="51"/>
      <c r="CJ941" s="51"/>
      <c r="CK941" s="51"/>
      <c r="CL941" s="51"/>
      <c r="CM941" s="51"/>
      <c r="CN941" s="51"/>
      <c r="CO941" s="51"/>
      <c r="CP941" s="51"/>
      <c r="CQ941" s="51"/>
      <c r="CR941" s="51"/>
      <c r="CS941" s="51"/>
      <c r="CT941" s="51"/>
      <c r="CU941" s="51"/>
      <c r="CV941" s="51"/>
      <c r="CW941" s="51"/>
      <c r="CX941" s="51"/>
      <c r="CY941" s="51"/>
      <c r="CZ941" s="51"/>
      <c r="DA941" s="51"/>
      <c r="DB941" s="51"/>
      <c r="DC941" s="51"/>
      <c r="DD941" s="51"/>
    </row>
    <row r="942">
      <c r="A942" s="48"/>
      <c r="B942" s="48"/>
      <c r="C942" s="48"/>
      <c r="D942" s="48"/>
      <c r="E942" s="48"/>
      <c r="F942" s="51"/>
      <c r="G942" s="51"/>
      <c r="H942" s="54"/>
      <c r="I942" s="54"/>
      <c r="J942" s="51"/>
      <c r="K942" s="51"/>
      <c r="L942" s="51"/>
      <c r="M942" s="51"/>
      <c r="N942" s="51"/>
      <c r="O942" s="51"/>
      <c r="P942" s="51"/>
      <c r="Q942" s="51"/>
      <c r="R942" s="51"/>
      <c r="S942" s="51"/>
      <c r="T942" s="51"/>
      <c r="U942" s="51"/>
      <c r="V942" s="51"/>
      <c r="W942" s="51"/>
      <c r="X942" s="51"/>
      <c r="Y942" s="51"/>
      <c r="Z942" s="51"/>
      <c r="AA942" s="51"/>
      <c r="AB942" s="51"/>
      <c r="AC942" s="51"/>
      <c r="AD942" s="51"/>
      <c r="AE942" s="51"/>
      <c r="AF942" s="51"/>
      <c r="AG942" s="51"/>
      <c r="AH942" s="51"/>
      <c r="AI942" s="51"/>
      <c r="AJ942" s="51"/>
      <c r="AK942" s="51"/>
      <c r="AL942" s="51"/>
      <c r="AM942" s="51"/>
      <c r="AN942" s="51"/>
      <c r="AO942" s="51"/>
      <c r="AP942" s="51"/>
      <c r="AQ942" s="51"/>
      <c r="AR942" s="51"/>
      <c r="AS942" s="51"/>
      <c r="AT942" s="51"/>
      <c r="AU942" s="51"/>
      <c r="AV942" s="51"/>
      <c r="AW942" s="51"/>
      <c r="AX942" s="51"/>
      <c r="AY942" s="51"/>
      <c r="AZ942" s="51"/>
      <c r="BA942" s="51"/>
      <c r="BB942" s="51"/>
      <c r="BC942" s="51"/>
      <c r="BD942" s="51"/>
      <c r="BE942" s="51"/>
      <c r="BF942" s="51"/>
      <c r="BG942" s="51"/>
      <c r="BH942" s="51"/>
      <c r="BI942" s="51"/>
      <c r="BJ942" s="51"/>
      <c r="BK942" s="51"/>
      <c r="BL942" s="51"/>
      <c r="BM942" s="51"/>
      <c r="BN942" s="51"/>
      <c r="BO942" s="51"/>
      <c r="BP942" s="51"/>
      <c r="BQ942" s="51"/>
      <c r="BR942" s="51"/>
      <c r="BS942" s="51"/>
      <c r="BT942" s="51"/>
      <c r="BU942" s="51"/>
      <c r="BV942" s="51"/>
      <c r="BW942" s="51"/>
      <c r="BX942" s="51"/>
      <c r="BY942" s="51"/>
      <c r="BZ942" s="51"/>
      <c r="CA942" s="51"/>
      <c r="CB942" s="51"/>
      <c r="CC942" s="51"/>
      <c r="CD942" s="51"/>
      <c r="CE942" s="51"/>
      <c r="CF942" s="51"/>
      <c r="CG942" s="51"/>
      <c r="CH942" s="51"/>
      <c r="CI942" s="51"/>
      <c r="CJ942" s="51"/>
      <c r="CK942" s="51"/>
      <c r="CL942" s="51"/>
      <c r="CM942" s="51"/>
      <c r="CN942" s="51"/>
      <c r="CO942" s="51"/>
      <c r="CP942" s="51"/>
      <c r="CQ942" s="51"/>
      <c r="CR942" s="51"/>
      <c r="CS942" s="51"/>
      <c r="CT942" s="51"/>
      <c r="CU942" s="51"/>
      <c r="CV942" s="51"/>
      <c r="CW942" s="51"/>
      <c r="CX942" s="51"/>
      <c r="CY942" s="51"/>
      <c r="CZ942" s="51"/>
      <c r="DA942" s="51"/>
      <c r="DB942" s="51"/>
      <c r="DC942" s="51"/>
      <c r="DD942" s="51"/>
    </row>
    <row r="943">
      <c r="A943" s="48"/>
      <c r="B943" s="48"/>
      <c r="C943" s="48"/>
      <c r="D943" s="48"/>
      <c r="E943" s="48"/>
      <c r="F943" s="51"/>
      <c r="G943" s="51"/>
      <c r="H943" s="54"/>
      <c r="I943" s="54"/>
      <c r="J943" s="51"/>
      <c r="K943" s="51"/>
      <c r="L943" s="51"/>
      <c r="M943" s="51"/>
      <c r="N943" s="51"/>
      <c r="O943" s="51"/>
      <c r="P943" s="51"/>
      <c r="Q943" s="51"/>
      <c r="R943" s="51"/>
      <c r="S943" s="51"/>
      <c r="T943" s="51"/>
      <c r="U943" s="51"/>
      <c r="V943" s="51"/>
      <c r="W943" s="51"/>
      <c r="X943" s="51"/>
      <c r="Y943" s="51"/>
      <c r="Z943" s="51"/>
      <c r="AA943" s="51"/>
      <c r="AB943" s="51"/>
      <c r="AC943" s="51"/>
      <c r="AD943" s="51"/>
      <c r="AE943" s="51"/>
      <c r="AF943" s="51"/>
      <c r="AG943" s="51"/>
      <c r="AH943" s="51"/>
      <c r="AI943" s="51"/>
      <c r="AJ943" s="51"/>
      <c r="AK943" s="51"/>
      <c r="AL943" s="51"/>
      <c r="AM943" s="51"/>
      <c r="AN943" s="51"/>
      <c r="AO943" s="51"/>
      <c r="AP943" s="51"/>
      <c r="AQ943" s="51"/>
      <c r="AR943" s="51"/>
      <c r="AS943" s="51"/>
      <c r="AT943" s="51"/>
      <c r="AU943" s="51"/>
      <c r="AV943" s="51"/>
      <c r="AW943" s="51"/>
      <c r="AX943" s="51"/>
      <c r="AY943" s="51"/>
      <c r="AZ943" s="51"/>
      <c r="BA943" s="51"/>
      <c r="BB943" s="51"/>
      <c r="BC943" s="51"/>
      <c r="BD943" s="51"/>
      <c r="BE943" s="51"/>
      <c r="BF943" s="51"/>
      <c r="BG943" s="51"/>
      <c r="BH943" s="51"/>
      <c r="BI943" s="51"/>
      <c r="BJ943" s="51"/>
      <c r="BK943" s="51"/>
      <c r="BL943" s="51"/>
      <c r="BM943" s="51"/>
      <c r="BN943" s="51"/>
      <c r="BO943" s="51"/>
      <c r="BP943" s="51"/>
      <c r="BQ943" s="51"/>
      <c r="BR943" s="51"/>
      <c r="BS943" s="51"/>
      <c r="BT943" s="51"/>
      <c r="BU943" s="51"/>
      <c r="BV943" s="51"/>
      <c r="BW943" s="51"/>
      <c r="BX943" s="51"/>
      <c r="BY943" s="51"/>
      <c r="BZ943" s="51"/>
      <c r="CA943" s="51"/>
      <c r="CB943" s="51"/>
      <c r="CC943" s="51"/>
      <c r="CD943" s="51"/>
      <c r="CE943" s="51"/>
      <c r="CF943" s="51"/>
      <c r="CG943" s="51"/>
      <c r="CH943" s="51"/>
      <c r="CI943" s="51"/>
      <c r="CJ943" s="51"/>
      <c r="CK943" s="51"/>
      <c r="CL943" s="51"/>
      <c r="CM943" s="51"/>
      <c r="CN943" s="51"/>
      <c r="CO943" s="51"/>
      <c r="CP943" s="51"/>
      <c r="CQ943" s="51"/>
      <c r="CR943" s="51"/>
      <c r="CS943" s="51"/>
      <c r="CT943" s="51"/>
      <c r="CU943" s="51"/>
      <c r="CV943" s="51"/>
      <c r="CW943" s="51"/>
      <c r="CX943" s="51"/>
      <c r="CY943" s="51"/>
      <c r="CZ943" s="51"/>
      <c r="DA943" s="51"/>
      <c r="DB943" s="51"/>
      <c r="DC943" s="51"/>
      <c r="DD943" s="51"/>
    </row>
    <row r="944">
      <c r="A944" s="48"/>
      <c r="B944" s="48"/>
      <c r="C944" s="48"/>
      <c r="D944" s="48"/>
      <c r="E944" s="48"/>
      <c r="F944" s="51"/>
      <c r="G944" s="51"/>
      <c r="H944" s="54"/>
      <c r="I944" s="54"/>
      <c r="J944" s="51"/>
      <c r="K944" s="51"/>
      <c r="L944" s="51"/>
      <c r="M944" s="51"/>
      <c r="N944" s="51"/>
      <c r="O944" s="51"/>
      <c r="P944" s="51"/>
      <c r="Q944" s="51"/>
      <c r="R944" s="51"/>
      <c r="S944" s="51"/>
      <c r="T944" s="51"/>
      <c r="U944" s="51"/>
      <c r="V944" s="51"/>
      <c r="W944" s="51"/>
      <c r="X944" s="51"/>
      <c r="Y944" s="51"/>
      <c r="Z944" s="51"/>
      <c r="AA944" s="51"/>
      <c r="AB944" s="51"/>
      <c r="AC944" s="51"/>
      <c r="AD944" s="51"/>
      <c r="AE944" s="51"/>
      <c r="AF944" s="51"/>
      <c r="AG944" s="51"/>
      <c r="AH944" s="51"/>
      <c r="AI944" s="51"/>
      <c r="AJ944" s="51"/>
      <c r="AK944" s="51"/>
      <c r="AL944" s="51"/>
      <c r="AM944" s="51"/>
      <c r="AN944" s="51"/>
      <c r="AO944" s="51"/>
      <c r="AP944" s="51"/>
      <c r="AQ944" s="51"/>
      <c r="AR944" s="51"/>
      <c r="AS944" s="51"/>
      <c r="AT944" s="51"/>
      <c r="AU944" s="51"/>
      <c r="AV944" s="51"/>
      <c r="AW944" s="51"/>
      <c r="AX944" s="51"/>
      <c r="AY944" s="51"/>
      <c r="AZ944" s="51"/>
      <c r="BA944" s="51"/>
      <c r="BB944" s="51"/>
      <c r="BC944" s="51"/>
      <c r="BD944" s="51"/>
      <c r="BE944" s="51"/>
      <c r="BF944" s="51"/>
      <c r="BG944" s="51"/>
      <c r="BH944" s="51"/>
      <c r="BI944" s="51"/>
      <c r="BJ944" s="51"/>
      <c r="BK944" s="51"/>
      <c r="BL944" s="51"/>
      <c r="BM944" s="51"/>
      <c r="BN944" s="51"/>
      <c r="BO944" s="51"/>
      <c r="BP944" s="51"/>
      <c r="BQ944" s="51"/>
      <c r="BR944" s="51"/>
      <c r="BS944" s="51"/>
      <c r="BT944" s="51"/>
      <c r="BU944" s="51"/>
      <c r="BV944" s="51"/>
      <c r="BW944" s="51"/>
      <c r="BX944" s="51"/>
      <c r="BY944" s="51"/>
      <c r="BZ944" s="51"/>
      <c r="CA944" s="51"/>
      <c r="CB944" s="51"/>
      <c r="CC944" s="51"/>
      <c r="CD944" s="51"/>
      <c r="CE944" s="51"/>
      <c r="CF944" s="51"/>
      <c r="CG944" s="51"/>
      <c r="CH944" s="51"/>
      <c r="CI944" s="51"/>
      <c r="CJ944" s="51"/>
      <c r="CK944" s="51"/>
      <c r="CL944" s="51"/>
      <c r="CM944" s="51"/>
      <c r="CN944" s="51"/>
      <c r="CO944" s="51"/>
      <c r="CP944" s="51"/>
      <c r="CQ944" s="51"/>
      <c r="CR944" s="51"/>
      <c r="CS944" s="51"/>
      <c r="CT944" s="51"/>
      <c r="CU944" s="51"/>
      <c r="CV944" s="51"/>
      <c r="CW944" s="51"/>
      <c r="CX944" s="51"/>
      <c r="CY944" s="51"/>
      <c r="CZ944" s="51"/>
      <c r="DA944" s="51"/>
      <c r="DB944" s="51"/>
      <c r="DC944" s="51"/>
      <c r="DD944" s="51"/>
    </row>
    <row r="945">
      <c r="A945" s="48"/>
      <c r="B945" s="48"/>
      <c r="C945" s="48"/>
      <c r="D945" s="48"/>
      <c r="E945" s="48"/>
      <c r="F945" s="51"/>
      <c r="G945" s="51"/>
      <c r="H945" s="54"/>
      <c r="I945" s="54"/>
      <c r="J945" s="51"/>
      <c r="K945" s="51"/>
      <c r="L945" s="51"/>
      <c r="M945" s="51"/>
      <c r="N945" s="51"/>
      <c r="O945" s="51"/>
      <c r="P945" s="51"/>
      <c r="Q945" s="51"/>
      <c r="R945" s="51"/>
      <c r="S945" s="51"/>
      <c r="T945" s="51"/>
      <c r="U945" s="51"/>
      <c r="V945" s="51"/>
      <c r="W945" s="51"/>
      <c r="X945" s="51"/>
      <c r="Y945" s="51"/>
      <c r="Z945" s="51"/>
      <c r="AA945" s="51"/>
      <c r="AB945" s="51"/>
      <c r="AC945" s="51"/>
      <c r="AD945" s="51"/>
      <c r="AE945" s="51"/>
      <c r="AF945" s="51"/>
      <c r="AG945" s="51"/>
      <c r="AH945" s="51"/>
      <c r="AI945" s="51"/>
      <c r="AJ945" s="51"/>
      <c r="AK945" s="51"/>
      <c r="AL945" s="51"/>
      <c r="AM945" s="51"/>
      <c r="AN945" s="51"/>
      <c r="AO945" s="51"/>
      <c r="AP945" s="51"/>
      <c r="AQ945" s="51"/>
      <c r="AR945" s="51"/>
      <c r="AS945" s="51"/>
      <c r="AT945" s="51"/>
      <c r="AU945" s="51"/>
      <c r="AV945" s="51"/>
      <c r="AW945" s="51"/>
      <c r="AX945" s="51"/>
      <c r="AY945" s="51"/>
      <c r="AZ945" s="51"/>
      <c r="BA945" s="51"/>
      <c r="BB945" s="51"/>
      <c r="BC945" s="51"/>
      <c r="BD945" s="51"/>
      <c r="BE945" s="51"/>
      <c r="BF945" s="51"/>
      <c r="BG945" s="51"/>
      <c r="BH945" s="51"/>
      <c r="BI945" s="51"/>
      <c r="BJ945" s="51"/>
      <c r="BK945" s="51"/>
      <c r="BL945" s="51"/>
      <c r="BM945" s="51"/>
      <c r="BN945" s="51"/>
      <c r="BO945" s="51"/>
      <c r="BP945" s="51"/>
      <c r="BQ945" s="51"/>
      <c r="BR945" s="51"/>
      <c r="BS945" s="51"/>
      <c r="BT945" s="51"/>
      <c r="BU945" s="51"/>
      <c r="BV945" s="51"/>
      <c r="BW945" s="51"/>
      <c r="BX945" s="51"/>
      <c r="BY945" s="51"/>
      <c r="BZ945" s="51"/>
      <c r="CA945" s="51"/>
      <c r="CB945" s="51"/>
      <c r="CC945" s="51"/>
      <c r="CD945" s="51"/>
      <c r="CE945" s="51"/>
      <c r="CF945" s="51"/>
      <c r="CG945" s="51"/>
      <c r="CH945" s="51"/>
      <c r="CI945" s="51"/>
      <c r="CJ945" s="51"/>
      <c r="CK945" s="51"/>
      <c r="CL945" s="51"/>
      <c r="CM945" s="51"/>
      <c r="CN945" s="51"/>
      <c r="CO945" s="51"/>
      <c r="CP945" s="51"/>
      <c r="CQ945" s="51"/>
      <c r="CR945" s="51"/>
      <c r="CS945" s="51"/>
      <c r="CT945" s="51"/>
      <c r="CU945" s="51"/>
      <c r="CV945" s="51"/>
      <c r="CW945" s="51"/>
      <c r="CX945" s="51"/>
      <c r="CY945" s="51"/>
      <c r="CZ945" s="51"/>
      <c r="DA945" s="51"/>
      <c r="DB945" s="51"/>
      <c r="DC945" s="51"/>
      <c r="DD945" s="51"/>
    </row>
    <row r="946">
      <c r="A946" s="48"/>
      <c r="B946" s="48"/>
      <c r="C946" s="48"/>
      <c r="D946" s="48"/>
      <c r="E946" s="48"/>
      <c r="F946" s="51"/>
      <c r="G946" s="51"/>
      <c r="H946" s="54"/>
      <c r="I946" s="54"/>
      <c r="J946" s="51"/>
      <c r="K946" s="51"/>
      <c r="L946" s="51"/>
      <c r="M946" s="51"/>
      <c r="N946" s="51"/>
      <c r="O946" s="51"/>
      <c r="P946" s="51"/>
      <c r="Q946" s="51"/>
      <c r="R946" s="51"/>
      <c r="S946" s="51"/>
      <c r="T946" s="51"/>
      <c r="U946" s="51"/>
      <c r="V946" s="51"/>
      <c r="W946" s="51"/>
      <c r="X946" s="51"/>
      <c r="Y946" s="51"/>
      <c r="Z946" s="51"/>
      <c r="AA946" s="51"/>
      <c r="AB946" s="51"/>
      <c r="AC946" s="51"/>
      <c r="AD946" s="51"/>
      <c r="AE946" s="51"/>
      <c r="AF946" s="51"/>
      <c r="AG946" s="51"/>
      <c r="AH946" s="51"/>
      <c r="AI946" s="51"/>
      <c r="AJ946" s="51"/>
      <c r="AK946" s="51"/>
      <c r="AL946" s="51"/>
      <c r="AM946" s="51"/>
      <c r="AN946" s="51"/>
      <c r="AO946" s="51"/>
      <c r="AP946" s="51"/>
      <c r="AQ946" s="51"/>
      <c r="AR946" s="51"/>
      <c r="AS946" s="51"/>
      <c r="AT946" s="51"/>
      <c r="AU946" s="51"/>
      <c r="AV946" s="51"/>
      <c r="AW946" s="51"/>
      <c r="AX946" s="51"/>
      <c r="AY946" s="51"/>
      <c r="AZ946" s="51"/>
      <c r="BA946" s="51"/>
      <c r="BB946" s="51"/>
      <c r="BC946" s="51"/>
      <c r="BD946" s="51"/>
      <c r="BE946" s="51"/>
      <c r="BF946" s="51"/>
      <c r="BG946" s="51"/>
      <c r="BH946" s="51"/>
      <c r="BI946" s="51"/>
      <c r="BJ946" s="51"/>
      <c r="BK946" s="51"/>
      <c r="BL946" s="51"/>
      <c r="BM946" s="51"/>
      <c r="BN946" s="51"/>
      <c r="BO946" s="51"/>
      <c r="BP946" s="51"/>
      <c r="BQ946" s="51"/>
      <c r="BR946" s="51"/>
      <c r="BS946" s="51"/>
      <c r="BT946" s="51"/>
      <c r="BU946" s="51"/>
      <c r="BV946" s="51"/>
      <c r="BW946" s="51"/>
      <c r="BX946" s="51"/>
      <c r="BY946" s="51"/>
      <c r="BZ946" s="51"/>
      <c r="CA946" s="51"/>
      <c r="CB946" s="51"/>
      <c r="CC946" s="51"/>
      <c r="CD946" s="51"/>
      <c r="CE946" s="51"/>
      <c r="CF946" s="51"/>
      <c r="CG946" s="51"/>
      <c r="CH946" s="51"/>
      <c r="CI946" s="51"/>
      <c r="CJ946" s="51"/>
      <c r="CK946" s="51"/>
      <c r="CL946" s="51"/>
      <c r="CM946" s="51"/>
      <c r="CN946" s="51"/>
      <c r="CO946" s="51"/>
      <c r="CP946" s="51"/>
      <c r="CQ946" s="51"/>
      <c r="CR946" s="51"/>
      <c r="CS946" s="51"/>
      <c r="CT946" s="51"/>
      <c r="CU946" s="51"/>
      <c r="CV946" s="51"/>
      <c r="CW946" s="51"/>
      <c r="CX946" s="51"/>
      <c r="CY946" s="51"/>
      <c r="CZ946" s="51"/>
      <c r="DA946" s="51"/>
      <c r="DB946" s="51"/>
      <c r="DC946" s="51"/>
      <c r="DD946" s="51"/>
    </row>
    <row r="947">
      <c r="A947" s="48"/>
      <c r="B947" s="48"/>
      <c r="C947" s="48"/>
      <c r="D947" s="48"/>
      <c r="E947" s="48"/>
      <c r="F947" s="51"/>
      <c r="G947" s="51"/>
      <c r="H947" s="54"/>
      <c r="I947" s="54"/>
      <c r="J947" s="51"/>
      <c r="K947" s="51"/>
      <c r="L947" s="51"/>
      <c r="M947" s="51"/>
      <c r="N947" s="51"/>
      <c r="O947" s="51"/>
      <c r="P947" s="51"/>
      <c r="Q947" s="51"/>
      <c r="R947" s="51"/>
      <c r="S947" s="51"/>
      <c r="T947" s="51"/>
      <c r="U947" s="51"/>
      <c r="V947" s="51"/>
      <c r="W947" s="51"/>
      <c r="X947" s="51"/>
      <c r="Y947" s="51"/>
      <c r="Z947" s="51"/>
      <c r="AA947" s="51"/>
      <c r="AB947" s="51"/>
      <c r="AC947" s="51"/>
      <c r="AD947" s="51"/>
      <c r="AE947" s="51"/>
      <c r="AF947" s="51"/>
      <c r="AG947" s="51"/>
      <c r="AH947" s="51"/>
      <c r="AI947" s="51"/>
      <c r="AJ947" s="51"/>
      <c r="AK947" s="51"/>
      <c r="AL947" s="51"/>
      <c r="AM947" s="51"/>
      <c r="AN947" s="51"/>
      <c r="AO947" s="51"/>
      <c r="AP947" s="51"/>
      <c r="AQ947" s="51"/>
      <c r="AR947" s="51"/>
      <c r="AS947" s="51"/>
      <c r="AT947" s="51"/>
      <c r="AU947" s="51"/>
      <c r="AV947" s="51"/>
      <c r="AW947" s="51"/>
      <c r="AX947" s="51"/>
      <c r="AY947" s="51"/>
      <c r="AZ947" s="51"/>
      <c r="BA947" s="51"/>
      <c r="BB947" s="51"/>
      <c r="BC947" s="51"/>
      <c r="BD947" s="51"/>
      <c r="BE947" s="51"/>
      <c r="BF947" s="51"/>
      <c r="BG947" s="51"/>
      <c r="BH947" s="51"/>
      <c r="BI947" s="51"/>
      <c r="BJ947" s="51"/>
      <c r="BK947" s="51"/>
      <c r="BL947" s="51"/>
      <c r="BM947" s="51"/>
      <c r="BN947" s="51"/>
      <c r="BO947" s="51"/>
      <c r="BP947" s="51"/>
      <c r="BQ947" s="51"/>
      <c r="BR947" s="51"/>
      <c r="BS947" s="51"/>
      <c r="BT947" s="51"/>
      <c r="BU947" s="51"/>
      <c r="BV947" s="51"/>
      <c r="BW947" s="51"/>
      <c r="BX947" s="51"/>
      <c r="BY947" s="51"/>
      <c r="BZ947" s="51"/>
      <c r="CA947" s="51"/>
      <c r="CB947" s="51"/>
      <c r="CC947" s="51"/>
      <c r="CD947" s="51"/>
      <c r="CE947" s="51"/>
      <c r="CF947" s="51"/>
      <c r="CG947" s="51"/>
      <c r="CH947" s="51"/>
      <c r="CI947" s="51"/>
      <c r="CJ947" s="51"/>
      <c r="CK947" s="51"/>
      <c r="CL947" s="51"/>
      <c r="CM947" s="51"/>
      <c r="CN947" s="51"/>
      <c r="CO947" s="51"/>
      <c r="CP947" s="51"/>
      <c r="CQ947" s="51"/>
      <c r="CR947" s="51"/>
      <c r="CS947" s="51"/>
      <c r="CT947" s="51"/>
      <c r="CU947" s="51"/>
      <c r="CV947" s="51"/>
      <c r="CW947" s="51"/>
      <c r="CX947" s="51"/>
      <c r="CY947" s="51"/>
      <c r="CZ947" s="51"/>
      <c r="DA947" s="51"/>
      <c r="DB947" s="51"/>
      <c r="DC947" s="51"/>
      <c r="DD947" s="51"/>
    </row>
    <row r="948">
      <c r="A948" s="48"/>
      <c r="B948" s="48"/>
      <c r="C948" s="48"/>
      <c r="D948" s="48"/>
      <c r="E948" s="48"/>
      <c r="F948" s="51"/>
      <c r="G948" s="51"/>
      <c r="H948" s="54"/>
      <c r="I948" s="54"/>
      <c r="J948" s="51"/>
      <c r="K948" s="51"/>
      <c r="L948" s="51"/>
      <c r="M948" s="51"/>
      <c r="N948" s="51"/>
      <c r="O948" s="51"/>
      <c r="P948" s="51"/>
      <c r="Q948" s="51"/>
      <c r="R948" s="51"/>
      <c r="S948" s="51"/>
      <c r="T948" s="51"/>
      <c r="U948" s="51"/>
      <c r="V948" s="51"/>
      <c r="W948" s="51"/>
      <c r="X948" s="51"/>
      <c r="Y948" s="51"/>
      <c r="Z948" s="51"/>
      <c r="AA948" s="51"/>
      <c r="AB948" s="51"/>
      <c r="AC948" s="51"/>
      <c r="AD948" s="51"/>
      <c r="AE948" s="51"/>
      <c r="AF948" s="51"/>
      <c r="AG948" s="51"/>
      <c r="AH948" s="51"/>
      <c r="AI948" s="51"/>
      <c r="AJ948" s="51"/>
      <c r="AK948" s="51"/>
      <c r="AL948" s="51"/>
      <c r="AM948" s="51"/>
      <c r="AN948" s="51"/>
      <c r="AO948" s="51"/>
      <c r="AP948" s="51"/>
      <c r="AQ948" s="51"/>
      <c r="AR948" s="51"/>
      <c r="AS948" s="51"/>
      <c r="AT948" s="51"/>
      <c r="AU948" s="51"/>
      <c r="AV948" s="51"/>
      <c r="AW948" s="51"/>
      <c r="AX948" s="51"/>
      <c r="AY948" s="51"/>
      <c r="AZ948" s="51"/>
      <c r="BA948" s="51"/>
      <c r="BB948" s="51"/>
      <c r="BC948" s="51"/>
      <c r="BD948" s="51"/>
      <c r="BE948" s="51"/>
      <c r="BF948" s="51"/>
      <c r="BG948" s="51"/>
      <c r="BH948" s="51"/>
      <c r="BI948" s="51"/>
      <c r="BJ948" s="51"/>
      <c r="BK948" s="51"/>
      <c r="BL948" s="51"/>
      <c r="BM948" s="51"/>
      <c r="BN948" s="51"/>
      <c r="BO948" s="51"/>
      <c r="BP948" s="51"/>
      <c r="BQ948" s="51"/>
      <c r="BR948" s="51"/>
      <c r="BS948" s="51"/>
      <c r="BT948" s="51"/>
      <c r="BU948" s="51"/>
      <c r="BV948" s="51"/>
      <c r="BW948" s="51"/>
      <c r="BX948" s="51"/>
      <c r="BY948" s="51"/>
      <c r="BZ948" s="51"/>
      <c r="CA948" s="51"/>
      <c r="CB948" s="51"/>
      <c r="CC948" s="51"/>
      <c r="CD948" s="51"/>
      <c r="CE948" s="51"/>
      <c r="CF948" s="51"/>
      <c r="CG948" s="51"/>
      <c r="CH948" s="51"/>
      <c r="CI948" s="51"/>
      <c r="CJ948" s="51"/>
      <c r="CK948" s="51"/>
      <c r="CL948" s="51"/>
      <c r="CM948" s="51"/>
      <c r="CN948" s="51"/>
      <c r="CO948" s="51"/>
      <c r="CP948" s="51"/>
      <c r="CQ948" s="51"/>
      <c r="CR948" s="51"/>
      <c r="CS948" s="51"/>
      <c r="CT948" s="51"/>
      <c r="CU948" s="51"/>
      <c r="CV948" s="51"/>
      <c r="CW948" s="51"/>
      <c r="CX948" s="51"/>
      <c r="CY948" s="51"/>
      <c r="CZ948" s="51"/>
      <c r="DA948" s="51"/>
      <c r="DB948" s="51"/>
      <c r="DC948" s="51"/>
      <c r="DD948" s="51"/>
    </row>
    <row r="949">
      <c r="A949" s="48"/>
      <c r="B949" s="48"/>
      <c r="C949" s="48"/>
      <c r="D949" s="48"/>
      <c r="E949" s="48"/>
      <c r="F949" s="51"/>
      <c r="G949" s="51"/>
      <c r="H949" s="54"/>
      <c r="I949" s="54"/>
      <c r="J949" s="51"/>
      <c r="K949" s="51"/>
      <c r="L949" s="51"/>
      <c r="M949" s="51"/>
      <c r="N949" s="51"/>
      <c r="O949" s="51"/>
      <c r="P949" s="51"/>
      <c r="Q949" s="51"/>
      <c r="R949" s="51"/>
      <c r="S949" s="51"/>
      <c r="T949" s="51"/>
      <c r="U949" s="51"/>
      <c r="V949" s="51"/>
      <c r="W949" s="51"/>
      <c r="X949" s="51"/>
      <c r="Y949" s="51"/>
      <c r="Z949" s="51"/>
      <c r="AA949" s="51"/>
      <c r="AB949" s="51"/>
      <c r="AC949" s="51"/>
      <c r="AD949" s="51"/>
      <c r="AE949" s="51"/>
      <c r="AF949" s="51"/>
      <c r="AG949" s="51"/>
      <c r="AH949" s="51"/>
      <c r="AI949" s="51"/>
      <c r="AJ949" s="51"/>
      <c r="AK949" s="51"/>
      <c r="AL949" s="51"/>
      <c r="AM949" s="51"/>
      <c r="AN949" s="51"/>
      <c r="AO949" s="51"/>
      <c r="AP949" s="51"/>
      <c r="AQ949" s="51"/>
      <c r="AR949" s="51"/>
      <c r="AS949" s="51"/>
      <c r="AT949" s="51"/>
      <c r="AU949" s="51"/>
      <c r="AV949" s="51"/>
      <c r="AW949" s="51"/>
      <c r="AX949" s="51"/>
      <c r="AY949" s="51"/>
      <c r="AZ949" s="51"/>
      <c r="BA949" s="51"/>
      <c r="BB949" s="51"/>
      <c r="BC949" s="51"/>
      <c r="BD949" s="51"/>
      <c r="BE949" s="51"/>
      <c r="BF949" s="51"/>
      <c r="BG949" s="51"/>
      <c r="BH949" s="51"/>
      <c r="BI949" s="51"/>
      <c r="BJ949" s="51"/>
      <c r="BK949" s="51"/>
      <c r="BL949" s="51"/>
      <c r="BM949" s="51"/>
      <c r="BN949" s="51"/>
      <c r="BO949" s="51"/>
      <c r="BP949" s="51"/>
      <c r="BQ949" s="51"/>
      <c r="BR949" s="51"/>
      <c r="BS949" s="51"/>
      <c r="BT949" s="51"/>
      <c r="BU949" s="51"/>
      <c r="BV949" s="51"/>
      <c r="BW949" s="51"/>
      <c r="BX949" s="51"/>
      <c r="BY949" s="51"/>
      <c r="BZ949" s="51"/>
      <c r="CA949" s="51"/>
      <c r="CB949" s="51"/>
      <c r="CC949" s="51"/>
      <c r="CD949" s="51"/>
      <c r="CE949" s="51"/>
      <c r="CF949" s="51"/>
      <c r="CG949" s="51"/>
      <c r="CH949" s="51"/>
      <c r="CI949" s="51"/>
      <c r="CJ949" s="51"/>
      <c r="CK949" s="51"/>
      <c r="CL949" s="51"/>
      <c r="CM949" s="51"/>
      <c r="CN949" s="51"/>
      <c r="CO949" s="51"/>
      <c r="CP949" s="51"/>
      <c r="CQ949" s="51"/>
      <c r="CR949" s="51"/>
      <c r="CS949" s="51"/>
      <c r="CT949" s="51"/>
      <c r="CU949" s="51"/>
      <c r="CV949" s="51"/>
      <c r="CW949" s="51"/>
      <c r="CX949" s="51"/>
      <c r="CY949" s="51"/>
      <c r="CZ949" s="51"/>
      <c r="DA949" s="51"/>
      <c r="DB949" s="51"/>
      <c r="DC949" s="51"/>
      <c r="DD949" s="51"/>
    </row>
    <row r="950">
      <c r="A950" s="48"/>
      <c r="B950" s="48"/>
      <c r="C950" s="48"/>
      <c r="D950" s="48"/>
      <c r="E950" s="48"/>
      <c r="F950" s="51"/>
      <c r="G950" s="51"/>
      <c r="H950" s="54"/>
      <c r="I950" s="54"/>
      <c r="J950" s="51"/>
      <c r="K950" s="51"/>
      <c r="L950" s="51"/>
      <c r="M950" s="51"/>
      <c r="N950" s="51"/>
      <c r="O950" s="51"/>
      <c r="P950" s="51"/>
      <c r="Q950" s="51"/>
      <c r="R950" s="51"/>
      <c r="S950" s="51"/>
      <c r="T950" s="51"/>
      <c r="U950" s="51"/>
      <c r="V950" s="51"/>
      <c r="W950" s="51"/>
      <c r="X950" s="51"/>
      <c r="Y950" s="51"/>
      <c r="Z950" s="51"/>
      <c r="AA950" s="51"/>
      <c r="AB950" s="51"/>
      <c r="AC950" s="51"/>
      <c r="AD950" s="51"/>
      <c r="AE950" s="51"/>
      <c r="AF950" s="51"/>
      <c r="AG950" s="51"/>
      <c r="AH950" s="51"/>
      <c r="AI950" s="51"/>
      <c r="AJ950" s="51"/>
      <c r="AK950" s="51"/>
      <c r="AL950" s="51"/>
      <c r="AM950" s="51"/>
      <c r="AN950" s="51"/>
      <c r="AO950" s="51"/>
      <c r="AP950" s="51"/>
      <c r="AQ950" s="51"/>
      <c r="AR950" s="51"/>
      <c r="AS950" s="51"/>
      <c r="AT950" s="51"/>
      <c r="AU950" s="51"/>
      <c r="AV950" s="51"/>
      <c r="AW950" s="51"/>
      <c r="AX950" s="51"/>
      <c r="AY950" s="51"/>
      <c r="AZ950" s="51"/>
      <c r="BA950" s="51"/>
      <c r="BB950" s="51"/>
      <c r="BC950" s="51"/>
      <c r="BD950" s="51"/>
      <c r="BE950" s="51"/>
      <c r="BF950" s="51"/>
      <c r="BG950" s="51"/>
      <c r="BH950" s="51"/>
      <c r="BI950" s="51"/>
      <c r="BJ950" s="51"/>
      <c r="BK950" s="51"/>
      <c r="BL950" s="51"/>
      <c r="BM950" s="51"/>
      <c r="BN950" s="51"/>
      <c r="BO950" s="51"/>
      <c r="BP950" s="51"/>
      <c r="BQ950" s="51"/>
      <c r="BR950" s="51"/>
      <c r="BS950" s="51"/>
      <c r="BT950" s="51"/>
      <c r="BU950" s="51"/>
      <c r="BV950" s="51"/>
      <c r="BW950" s="51"/>
      <c r="BX950" s="51"/>
      <c r="BY950" s="51"/>
      <c r="BZ950" s="51"/>
      <c r="CA950" s="51"/>
      <c r="CB950" s="51"/>
      <c r="CC950" s="51"/>
      <c r="CD950" s="51"/>
      <c r="CE950" s="51"/>
      <c r="CF950" s="51"/>
      <c r="CG950" s="51"/>
      <c r="CH950" s="51"/>
      <c r="CI950" s="51"/>
      <c r="CJ950" s="51"/>
      <c r="CK950" s="51"/>
      <c r="CL950" s="51"/>
      <c r="CM950" s="51"/>
      <c r="CN950" s="51"/>
      <c r="CO950" s="51"/>
      <c r="CP950" s="51"/>
      <c r="CQ950" s="51"/>
      <c r="CR950" s="51"/>
      <c r="CS950" s="51"/>
      <c r="CT950" s="51"/>
      <c r="CU950" s="51"/>
      <c r="CV950" s="51"/>
      <c r="CW950" s="51"/>
      <c r="CX950" s="51"/>
      <c r="CY950" s="51"/>
      <c r="CZ950" s="51"/>
      <c r="DA950" s="51"/>
      <c r="DB950" s="51"/>
      <c r="DC950" s="51"/>
      <c r="DD950" s="51"/>
    </row>
    <row r="951">
      <c r="A951" s="48"/>
      <c r="B951" s="48"/>
      <c r="C951" s="48"/>
      <c r="D951" s="48"/>
      <c r="E951" s="48"/>
      <c r="F951" s="51"/>
      <c r="G951" s="51"/>
      <c r="H951" s="54"/>
      <c r="I951" s="54"/>
      <c r="J951" s="51"/>
      <c r="K951" s="51"/>
      <c r="L951" s="51"/>
      <c r="M951" s="51"/>
      <c r="N951" s="51"/>
      <c r="O951" s="51"/>
      <c r="P951" s="51"/>
      <c r="Q951" s="51"/>
      <c r="R951" s="51"/>
      <c r="S951" s="51"/>
      <c r="T951" s="51"/>
      <c r="U951" s="51"/>
      <c r="V951" s="51"/>
      <c r="W951" s="51"/>
      <c r="X951" s="51"/>
      <c r="Y951" s="51"/>
      <c r="Z951" s="51"/>
      <c r="AA951" s="51"/>
      <c r="AB951" s="51"/>
      <c r="AC951" s="51"/>
      <c r="AD951" s="51"/>
      <c r="AE951" s="51"/>
      <c r="AF951" s="51"/>
      <c r="AG951" s="51"/>
      <c r="AH951" s="51"/>
      <c r="AI951" s="51"/>
      <c r="AJ951" s="51"/>
      <c r="AK951" s="51"/>
      <c r="AL951" s="51"/>
      <c r="AM951" s="51"/>
      <c r="AN951" s="51"/>
      <c r="AO951" s="51"/>
      <c r="AP951" s="51"/>
      <c r="AQ951" s="51"/>
      <c r="AR951" s="51"/>
      <c r="AS951" s="51"/>
      <c r="AT951" s="51"/>
      <c r="AU951" s="51"/>
      <c r="AV951" s="51"/>
      <c r="AW951" s="51"/>
      <c r="AX951" s="51"/>
      <c r="AY951" s="51"/>
      <c r="AZ951" s="51"/>
      <c r="BA951" s="51"/>
      <c r="BB951" s="51"/>
      <c r="BC951" s="51"/>
      <c r="BD951" s="51"/>
      <c r="BE951" s="51"/>
      <c r="BF951" s="51"/>
      <c r="BG951" s="51"/>
      <c r="BH951" s="51"/>
      <c r="BI951" s="51"/>
      <c r="BJ951" s="51"/>
      <c r="BK951" s="51"/>
      <c r="BL951" s="51"/>
      <c r="BM951" s="51"/>
      <c r="BN951" s="51"/>
      <c r="BO951" s="51"/>
      <c r="BP951" s="51"/>
      <c r="BQ951" s="51"/>
      <c r="BR951" s="51"/>
      <c r="BS951" s="51"/>
      <c r="BT951" s="51"/>
      <c r="BU951" s="51"/>
      <c r="BV951" s="51"/>
      <c r="BW951" s="51"/>
      <c r="BX951" s="51"/>
      <c r="BY951" s="51"/>
      <c r="BZ951" s="51"/>
      <c r="CA951" s="51"/>
      <c r="CB951" s="51"/>
      <c r="CC951" s="51"/>
      <c r="CD951" s="51"/>
      <c r="CE951" s="51"/>
      <c r="CF951" s="51"/>
      <c r="CG951" s="51"/>
      <c r="CH951" s="51"/>
      <c r="CI951" s="51"/>
      <c r="CJ951" s="51"/>
      <c r="CK951" s="51"/>
      <c r="CL951" s="51"/>
      <c r="CM951" s="51"/>
      <c r="CN951" s="51"/>
      <c r="CO951" s="51"/>
      <c r="CP951" s="51"/>
      <c r="CQ951" s="51"/>
      <c r="CR951" s="51"/>
      <c r="CS951" s="51"/>
      <c r="CT951" s="51"/>
      <c r="CU951" s="51"/>
      <c r="CV951" s="51"/>
      <c r="CW951" s="51"/>
      <c r="CX951" s="51"/>
      <c r="CY951" s="51"/>
      <c r="CZ951" s="51"/>
      <c r="DA951" s="51"/>
      <c r="DB951" s="51"/>
      <c r="DC951" s="51"/>
      <c r="DD951" s="51"/>
    </row>
    <row r="952">
      <c r="A952" s="48"/>
      <c r="B952" s="48"/>
      <c r="C952" s="48"/>
      <c r="D952" s="48"/>
      <c r="E952" s="48"/>
      <c r="F952" s="51"/>
      <c r="G952" s="51"/>
      <c r="H952" s="54"/>
      <c r="I952" s="54"/>
      <c r="J952" s="51"/>
      <c r="K952" s="51"/>
      <c r="L952" s="51"/>
      <c r="M952" s="51"/>
      <c r="N952" s="51"/>
      <c r="O952" s="51"/>
      <c r="P952" s="51"/>
      <c r="Q952" s="51"/>
      <c r="R952" s="51"/>
      <c r="S952" s="51"/>
      <c r="T952" s="51"/>
      <c r="U952" s="51"/>
      <c r="V952" s="51"/>
      <c r="W952" s="51"/>
      <c r="X952" s="51"/>
      <c r="Y952" s="51"/>
      <c r="Z952" s="51"/>
      <c r="AA952" s="51"/>
      <c r="AB952" s="51"/>
      <c r="AC952" s="51"/>
      <c r="AD952" s="51"/>
      <c r="AE952" s="51"/>
      <c r="AF952" s="51"/>
      <c r="AG952" s="51"/>
      <c r="AH952" s="51"/>
      <c r="AI952" s="51"/>
      <c r="AJ952" s="51"/>
      <c r="AK952" s="51"/>
      <c r="AL952" s="51"/>
      <c r="AM952" s="51"/>
      <c r="AN952" s="51"/>
      <c r="AO952" s="51"/>
      <c r="AP952" s="51"/>
      <c r="AQ952" s="51"/>
      <c r="AR952" s="51"/>
      <c r="AS952" s="51"/>
      <c r="AT952" s="51"/>
      <c r="AU952" s="51"/>
      <c r="AV952" s="51"/>
      <c r="AW952" s="51"/>
      <c r="AX952" s="51"/>
      <c r="AY952" s="51"/>
      <c r="AZ952" s="51"/>
      <c r="BA952" s="51"/>
      <c r="BB952" s="51"/>
      <c r="BC952" s="51"/>
      <c r="BD952" s="51"/>
      <c r="BE952" s="51"/>
      <c r="BF952" s="51"/>
      <c r="BG952" s="51"/>
      <c r="BH952" s="51"/>
      <c r="BI952" s="51"/>
      <c r="BJ952" s="51"/>
      <c r="BK952" s="51"/>
      <c r="BL952" s="51"/>
      <c r="BM952" s="51"/>
      <c r="BN952" s="51"/>
      <c r="BO952" s="51"/>
      <c r="BP952" s="51"/>
      <c r="BQ952" s="51"/>
      <c r="BR952" s="51"/>
      <c r="BS952" s="51"/>
      <c r="BT952" s="51"/>
      <c r="BU952" s="51"/>
      <c r="BV952" s="51"/>
      <c r="BW952" s="51"/>
      <c r="BX952" s="51"/>
      <c r="BY952" s="51"/>
      <c r="BZ952" s="51"/>
      <c r="CA952" s="51"/>
      <c r="CB952" s="51"/>
      <c r="CC952" s="51"/>
      <c r="CD952" s="51"/>
      <c r="CE952" s="51"/>
      <c r="CF952" s="51"/>
      <c r="CG952" s="51"/>
      <c r="CH952" s="51"/>
      <c r="CI952" s="51"/>
      <c r="CJ952" s="51"/>
      <c r="CK952" s="51"/>
      <c r="CL952" s="51"/>
      <c r="CM952" s="51"/>
      <c r="CN952" s="51"/>
      <c r="CO952" s="51"/>
      <c r="CP952" s="51"/>
      <c r="CQ952" s="51"/>
      <c r="CR952" s="51"/>
      <c r="CS952" s="51"/>
      <c r="CT952" s="51"/>
      <c r="CU952" s="51"/>
      <c r="CV952" s="51"/>
      <c r="CW952" s="51"/>
      <c r="CX952" s="51"/>
      <c r="CY952" s="51"/>
      <c r="CZ952" s="51"/>
      <c r="DA952" s="51"/>
      <c r="DB952" s="51"/>
      <c r="DC952" s="51"/>
      <c r="DD952" s="51"/>
    </row>
    <row r="953">
      <c r="A953" s="48"/>
      <c r="B953" s="48"/>
      <c r="C953" s="48"/>
      <c r="D953" s="48"/>
      <c r="E953" s="48"/>
      <c r="F953" s="51"/>
      <c r="G953" s="51"/>
      <c r="H953" s="54"/>
      <c r="I953" s="54"/>
      <c r="J953" s="51"/>
      <c r="K953" s="51"/>
      <c r="L953" s="51"/>
      <c r="M953" s="51"/>
      <c r="N953" s="51"/>
      <c r="O953" s="51"/>
      <c r="P953" s="51"/>
      <c r="Q953" s="51"/>
      <c r="R953" s="51"/>
      <c r="S953" s="51"/>
      <c r="T953" s="51"/>
      <c r="U953" s="51"/>
      <c r="V953" s="51"/>
      <c r="W953" s="51"/>
      <c r="X953" s="51"/>
      <c r="Y953" s="51"/>
      <c r="Z953" s="51"/>
      <c r="AA953" s="51"/>
      <c r="AB953" s="51"/>
      <c r="AC953" s="51"/>
      <c r="AD953" s="51"/>
      <c r="AE953" s="51"/>
      <c r="AF953" s="51"/>
      <c r="AG953" s="51"/>
      <c r="AH953" s="51"/>
      <c r="AI953" s="51"/>
      <c r="AJ953" s="51"/>
      <c r="AK953" s="51"/>
      <c r="AL953" s="51"/>
      <c r="AM953" s="51"/>
      <c r="AN953" s="51"/>
      <c r="AO953" s="51"/>
      <c r="AP953" s="51"/>
      <c r="AQ953" s="51"/>
      <c r="AR953" s="51"/>
      <c r="AS953" s="51"/>
      <c r="AT953" s="51"/>
      <c r="AU953" s="51"/>
      <c r="AV953" s="51"/>
      <c r="AW953" s="51"/>
      <c r="AX953" s="51"/>
      <c r="AY953" s="51"/>
      <c r="AZ953" s="51"/>
      <c r="BA953" s="51"/>
      <c r="BB953" s="51"/>
      <c r="BC953" s="51"/>
      <c r="BD953" s="51"/>
      <c r="BE953" s="51"/>
      <c r="BF953" s="51"/>
      <c r="BG953" s="51"/>
      <c r="BH953" s="51"/>
      <c r="BI953" s="51"/>
      <c r="BJ953" s="51"/>
      <c r="BK953" s="51"/>
      <c r="BL953" s="51"/>
      <c r="BM953" s="51"/>
      <c r="BN953" s="51"/>
      <c r="BO953" s="51"/>
      <c r="BP953" s="51"/>
      <c r="BQ953" s="51"/>
      <c r="BR953" s="51"/>
      <c r="BS953" s="51"/>
      <c r="BT953" s="51"/>
      <c r="BU953" s="51"/>
      <c r="BV953" s="51"/>
      <c r="BW953" s="51"/>
      <c r="BX953" s="51"/>
      <c r="BY953" s="51"/>
      <c r="BZ953" s="51"/>
      <c r="CA953" s="51"/>
      <c r="CB953" s="51"/>
      <c r="CC953" s="51"/>
      <c r="CD953" s="51"/>
      <c r="CE953" s="51"/>
      <c r="CF953" s="51"/>
      <c r="CG953" s="51"/>
      <c r="CH953" s="51"/>
      <c r="CI953" s="51"/>
      <c r="CJ953" s="51"/>
      <c r="CK953" s="51"/>
      <c r="CL953" s="51"/>
      <c r="CM953" s="51"/>
      <c r="CN953" s="51"/>
      <c r="CO953" s="51"/>
      <c r="CP953" s="51"/>
      <c r="CQ953" s="51"/>
      <c r="CR953" s="51"/>
      <c r="CS953" s="51"/>
      <c r="CT953" s="51"/>
      <c r="CU953" s="51"/>
      <c r="CV953" s="51"/>
      <c r="CW953" s="51"/>
      <c r="CX953" s="51"/>
      <c r="CY953" s="51"/>
      <c r="CZ953" s="51"/>
      <c r="DA953" s="51"/>
      <c r="DB953" s="51"/>
      <c r="DC953" s="51"/>
      <c r="DD953" s="51"/>
    </row>
    <row r="954">
      <c r="A954" s="48"/>
      <c r="B954" s="48"/>
      <c r="C954" s="48"/>
      <c r="D954" s="48"/>
      <c r="E954" s="48"/>
      <c r="F954" s="51"/>
      <c r="G954" s="51"/>
      <c r="H954" s="54"/>
      <c r="I954" s="54"/>
      <c r="J954" s="51"/>
      <c r="K954" s="51"/>
      <c r="L954" s="51"/>
      <c r="M954" s="51"/>
      <c r="N954" s="51"/>
      <c r="O954" s="51"/>
      <c r="P954" s="51"/>
      <c r="Q954" s="51"/>
      <c r="R954" s="51"/>
      <c r="S954" s="51"/>
      <c r="T954" s="51"/>
      <c r="U954" s="51"/>
      <c r="V954" s="51"/>
      <c r="W954" s="51"/>
      <c r="X954" s="51"/>
      <c r="Y954" s="51"/>
      <c r="Z954" s="51"/>
      <c r="AA954" s="51"/>
      <c r="AB954" s="51"/>
      <c r="AC954" s="51"/>
      <c r="AD954" s="51"/>
      <c r="AE954" s="51"/>
      <c r="AF954" s="51"/>
      <c r="AG954" s="51"/>
      <c r="AH954" s="51"/>
      <c r="AI954" s="51"/>
      <c r="AJ954" s="51"/>
      <c r="AK954" s="51"/>
      <c r="AL954" s="51"/>
      <c r="AM954" s="51"/>
      <c r="AN954" s="51"/>
      <c r="AO954" s="51"/>
      <c r="AP954" s="51"/>
      <c r="AQ954" s="51"/>
      <c r="AR954" s="51"/>
      <c r="AS954" s="51"/>
      <c r="AT954" s="51"/>
      <c r="AU954" s="51"/>
      <c r="AV954" s="51"/>
      <c r="AW954" s="51"/>
      <c r="AX954" s="51"/>
      <c r="AY954" s="51"/>
      <c r="AZ954" s="51"/>
      <c r="BA954" s="51"/>
      <c r="BB954" s="51"/>
      <c r="BC954" s="51"/>
      <c r="BD954" s="51"/>
      <c r="BE954" s="51"/>
      <c r="BF954" s="51"/>
      <c r="BG954" s="51"/>
      <c r="BH954" s="51"/>
      <c r="BI954" s="51"/>
      <c r="BJ954" s="51"/>
      <c r="BK954" s="51"/>
      <c r="BL954" s="51"/>
      <c r="BM954" s="51"/>
      <c r="BN954" s="51"/>
      <c r="BO954" s="51"/>
      <c r="BP954" s="51"/>
      <c r="BQ954" s="51"/>
      <c r="BR954" s="51"/>
      <c r="BS954" s="51"/>
      <c r="BT954" s="51"/>
      <c r="BU954" s="51"/>
      <c r="BV954" s="51"/>
      <c r="BW954" s="51"/>
      <c r="BX954" s="51"/>
      <c r="BY954" s="51"/>
      <c r="BZ954" s="51"/>
      <c r="CA954" s="51"/>
      <c r="CB954" s="51"/>
      <c r="CC954" s="51"/>
      <c r="CD954" s="51"/>
      <c r="CE954" s="51"/>
      <c r="CF954" s="51"/>
      <c r="CG954" s="51"/>
      <c r="CH954" s="51"/>
      <c r="CI954" s="51"/>
      <c r="CJ954" s="51"/>
      <c r="CK954" s="51"/>
      <c r="CL954" s="51"/>
      <c r="CM954" s="51"/>
      <c r="CN954" s="51"/>
      <c r="CO954" s="51"/>
      <c r="CP954" s="51"/>
      <c r="CQ954" s="51"/>
      <c r="CR954" s="51"/>
      <c r="CS954" s="51"/>
      <c r="CT954" s="51"/>
      <c r="CU954" s="51"/>
      <c r="CV954" s="51"/>
      <c r="CW954" s="51"/>
      <c r="CX954" s="51"/>
      <c r="CY954" s="51"/>
      <c r="CZ954" s="51"/>
      <c r="DA954" s="51"/>
      <c r="DB954" s="51"/>
      <c r="DC954" s="51"/>
      <c r="DD954" s="51"/>
    </row>
    <row r="955">
      <c r="A955" s="48"/>
      <c r="B955" s="48"/>
      <c r="C955" s="48"/>
      <c r="D955" s="48"/>
      <c r="E955" s="48"/>
      <c r="F955" s="51"/>
      <c r="G955" s="51"/>
      <c r="H955" s="54"/>
      <c r="I955" s="54"/>
      <c r="J955" s="51"/>
      <c r="K955" s="51"/>
      <c r="L955" s="51"/>
      <c r="M955" s="51"/>
      <c r="N955" s="51"/>
      <c r="O955" s="51"/>
      <c r="P955" s="51"/>
      <c r="Q955" s="51"/>
      <c r="R955" s="51"/>
      <c r="S955" s="51"/>
      <c r="T955" s="51"/>
      <c r="U955" s="51"/>
      <c r="V955" s="51"/>
      <c r="W955" s="51"/>
      <c r="X955" s="51"/>
      <c r="Y955" s="51"/>
      <c r="Z955" s="51"/>
      <c r="AA955" s="51"/>
      <c r="AB955" s="51"/>
      <c r="AC955" s="51"/>
      <c r="AD955" s="51"/>
      <c r="AE955" s="51"/>
      <c r="AF955" s="51"/>
      <c r="AG955" s="51"/>
      <c r="AH955" s="51"/>
      <c r="AI955" s="51"/>
      <c r="AJ955" s="51"/>
      <c r="AK955" s="51"/>
      <c r="AL955" s="51"/>
      <c r="AM955" s="51"/>
      <c r="AN955" s="51"/>
      <c r="AO955" s="51"/>
      <c r="AP955" s="51"/>
      <c r="AQ955" s="51"/>
      <c r="AR955" s="51"/>
      <c r="AS955" s="51"/>
      <c r="AT955" s="51"/>
      <c r="AU955" s="51"/>
      <c r="AV955" s="51"/>
      <c r="AW955" s="51"/>
      <c r="AX955" s="51"/>
      <c r="AY955" s="51"/>
      <c r="AZ955" s="51"/>
      <c r="BA955" s="51"/>
      <c r="BB955" s="51"/>
      <c r="BC955" s="51"/>
      <c r="BD955" s="51"/>
      <c r="BE955" s="51"/>
      <c r="BF955" s="51"/>
      <c r="BG955" s="51"/>
      <c r="BH955" s="51"/>
      <c r="BI955" s="51"/>
      <c r="BJ955" s="51"/>
      <c r="BK955" s="51"/>
      <c r="BL955" s="51"/>
      <c r="BM955" s="51"/>
      <c r="BN955" s="51"/>
      <c r="BO955" s="51"/>
      <c r="BP955" s="51"/>
      <c r="BQ955" s="51"/>
      <c r="BR955" s="51"/>
      <c r="BS955" s="51"/>
      <c r="BT955" s="51"/>
      <c r="BU955" s="51"/>
      <c r="BV955" s="51"/>
      <c r="BW955" s="51"/>
      <c r="BX955" s="51"/>
      <c r="BY955" s="51"/>
      <c r="BZ955" s="51"/>
      <c r="CA955" s="51"/>
      <c r="CB955" s="51"/>
      <c r="CC955" s="51"/>
      <c r="CD955" s="51"/>
      <c r="CE955" s="51"/>
      <c r="CF955" s="51"/>
      <c r="CG955" s="51"/>
      <c r="CH955" s="51"/>
      <c r="CI955" s="51"/>
      <c r="CJ955" s="51"/>
      <c r="CK955" s="51"/>
      <c r="CL955" s="51"/>
      <c r="CM955" s="51"/>
      <c r="CN955" s="51"/>
      <c r="CO955" s="51"/>
      <c r="CP955" s="51"/>
      <c r="CQ955" s="51"/>
      <c r="CR955" s="51"/>
      <c r="CS955" s="51"/>
      <c r="CT955" s="51"/>
      <c r="CU955" s="51"/>
      <c r="CV955" s="51"/>
      <c r="CW955" s="51"/>
      <c r="CX955" s="51"/>
      <c r="CY955" s="51"/>
      <c r="CZ955" s="51"/>
      <c r="DA955" s="51"/>
      <c r="DB955" s="51"/>
      <c r="DC955" s="51"/>
      <c r="DD955" s="51"/>
    </row>
    <row r="956">
      <c r="A956" s="48"/>
      <c r="B956" s="48"/>
      <c r="C956" s="48"/>
      <c r="D956" s="48"/>
      <c r="E956" s="48"/>
      <c r="F956" s="51"/>
      <c r="G956" s="51"/>
      <c r="H956" s="54"/>
      <c r="I956" s="54"/>
      <c r="J956" s="51"/>
      <c r="K956" s="51"/>
      <c r="L956" s="51"/>
      <c r="M956" s="51"/>
      <c r="N956" s="51"/>
      <c r="O956" s="51"/>
      <c r="P956" s="51"/>
      <c r="Q956" s="51"/>
      <c r="R956" s="51"/>
      <c r="S956" s="51"/>
      <c r="T956" s="51"/>
      <c r="U956" s="51"/>
      <c r="V956" s="51"/>
      <c r="W956" s="51"/>
      <c r="X956" s="51"/>
      <c r="Y956" s="51"/>
      <c r="Z956" s="51"/>
      <c r="AA956" s="51"/>
      <c r="AB956" s="51"/>
      <c r="AC956" s="51"/>
      <c r="AD956" s="51"/>
      <c r="AE956" s="51"/>
      <c r="AF956" s="51"/>
      <c r="AG956" s="51"/>
      <c r="AH956" s="51"/>
      <c r="AI956" s="51"/>
      <c r="AJ956" s="51"/>
      <c r="AK956" s="51"/>
      <c r="AL956" s="51"/>
      <c r="AM956" s="51"/>
      <c r="AN956" s="51"/>
      <c r="AO956" s="51"/>
      <c r="AP956" s="51"/>
      <c r="AQ956" s="51"/>
      <c r="AR956" s="51"/>
      <c r="AS956" s="51"/>
      <c r="AT956" s="51"/>
      <c r="AU956" s="51"/>
      <c r="AV956" s="51"/>
      <c r="AW956" s="51"/>
      <c r="AX956" s="51"/>
      <c r="AY956" s="51"/>
      <c r="AZ956" s="51"/>
      <c r="BA956" s="51"/>
      <c r="BB956" s="51"/>
      <c r="BC956" s="51"/>
      <c r="BD956" s="51"/>
      <c r="BE956" s="51"/>
      <c r="BF956" s="51"/>
      <c r="BG956" s="51"/>
      <c r="BH956" s="51"/>
      <c r="BI956" s="51"/>
      <c r="BJ956" s="51"/>
      <c r="BK956" s="51"/>
      <c r="BL956" s="51"/>
      <c r="BM956" s="51"/>
      <c r="BN956" s="51"/>
      <c r="BO956" s="51"/>
      <c r="BP956" s="51"/>
      <c r="BQ956" s="51"/>
      <c r="BR956" s="51"/>
      <c r="BS956" s="51"/>
      <c r="BT956" s="51"/>
      <c r="BU956" s="51"/>
      <c r="BV956" s="51"/>
      <c r="BW956" s="51"/>
      <c r="BX956" s="51"/>
      <c r="BY956" s="51"/>
      <c r="BZ956" s="51"/>
      <c r="CA956" s="51"/>
      <c r="CB956" s="51"/>
      <c r="CC956" s="51"/>
      <c r="CD956" s="51"/>
      <c r="CE956" s="51"/>
      <c r="CF956" s="51"/>
      <c r="CG956" s="51"/>
      <c r="CH956" s="51"/>
      <c r="CI956" s="51"/>
      <c r="CJ956" s="51"/>
      <c r="CK956" s="51"/>
      <c r="CL956" s="51"/>
      <c r="CM956" s="51"/>
      <c r="CN956" s="51"/>
      <c r="CO956" s="51"/>
      <c r="CP956" s="51"/>
      <c r="CQ956" s="51"/>
      <c r="CR956" s="51"/>
      <c r="CS956" s="51"/>
      <c r="CT956" s="51"/>
      <c r="CU956" s="51"/>
      <c r="CV956" s="51"/>
      <c r="CW956" s="51"/>
      <c r="CX956" s="51"/>
      <c r="CY956" s="51"/>
      <c r="CZ956" s="51"/>
      <c r="DA956" s="51"/>
      <c r="DB956" s="51"/>
      <c r="DC956" s="51"/>
      <c r="DD956" s="51"/>
    </row>
    <row r="957">
      <c r="A957" s="48"/>
      <c r="B957" s="48"/>
      <c r="C957" s="48"/>
      <c r="D957" s="48"/>
      <c r="E957" s="48"/>
      <c r="F957" s="51"/>
      <c r="G957" s="51"/>
      <c r="H957" s="54"/>
      <c r="I957" s="54"/>
      <c r="J957" s="51"/>
      <c r="K957" s="51"/>
      <c r="L957" s="51"/>
      <c r="M957" s="51"/>
      <c r="N957" s="51"/>
      <c r="O957" s="51"/>
      <c r="P957" s="51"/>
      <c r="Q957" s="51"/>
      <c r="R957" s="51"/>
      <c r="S957" s="51"/>
      <c r="T957" s="51"/>
      <c r="U957" s="51"/>
      <c r="V957" s="51"/>
      <c r="W957" s="51"/>
      <c r="X957" s="51"/>
      <c r="Y957" s="51"/>
      <c r="Z957" s="51"/>
      <c r="AA957" s="51"/>
      <c r="AB957" s="51"/>
      <c r="AC957" s="51"/>
      <c r="AD957" s="51"/>
      <c r="AE957" s="51"/>
      <c r="AF957" s="51"/>
      <c r="AG957" s="51"/>
      <c r="AH957" s="51"/>
      <c r="AI957" s="51"/>
      <c r="AJ957" s="51"/>
      <c r="AK957" s="51"/>
      <c r="AL957" s="51"/>
      <c r="AM957" s="51"/>
      <c r="AN957" s="51"/>
      <c r="AO957" s="51"/>
      <c r="AP957" s="51"/>
      <c r="AQ957" s="51"/>
      <c r="AR957" s="51"/>
      <c r="AS957" s="51"/>
      <c r="AT957" s="51"/>
      <c r="AU957" s="51"/>
      <c r="AV957" s="51"/>
      <c r="AW957" s="51"/>
      <c r="AX957" s="51"/>
      <c r="AY957" s="51"/>
      <c r="AZ957" s="51"/>
      <c r="BA957" s="51"/>
      <c r="BB957" s="51"/>
      <c r="BC957" s="51"/>
      <c r="BD957" s="51"/>
      <c r="BE957" s="51"/>
      <c r="BF957" s="51"/>
      <c r="BG957" s="51"/>
      <c r="BH957" s="51"/>
      <c r="BI957" s="51"/>
      <c r="BJ957" s="51"/>
      <c r="BK957" s="51"/>
      <c r="BL957" s="51"/>
      <c r="BM957" s="51"/>
      <c r="BN957" s="51"/>
      <c r="BO957" s="51"/>
      <c r="BP957" s="51"/>
      <c r="BQ957" s="51"/>
      <c r="BR957" s="51"/>
      <c r="BS957" s="51"/>
      <c r="BT957" s="51"/>
      <c r="BU957" s="51"/>
      <c r="BV957" s="51"/>
      <c r="BW957" s="51"/>
      <c r="BX957" s="51"/>
      <c r="BY957" s="51"/>
      <c r="BZ957" s="51"/>
      <c r="CA957" s="51"/>
      <c r="CB957" s="51"/>
      <c r="CC957" s="51"/>
      <c r="CD957" s="51"/>
      <c r="CE957" s="51"/>
      <c r="CF957" s="51"/>
      <c r="CG957" s="51"/>
      <c r="CH957" s="51"/>
      <c r="CI957" s="51"/>
      <c r="CJ957" s="51"/>
      <c r="CK957" s="51"/>
      <c r="CL957" s="51"/>
      <c r="CM957" s="51"/>
      <c r="CN957" s="51"/>
      <c r="CO957" s="51"/>
      <c r="CP957" s="51"/>
      <c r="CQ957" s="51"/>
      <c r="CR957" s="51"/>
      <c r="CS957" s="51"/>
      <c r="CT957" s="51"/>
      <c r="CU957" s="51"/>
      <c r="CV957" s="51"/>
      <c r="CW957" s="51"/>
      <c r="CX957" s="51"/>
      <c r="CY957" s="51"/>
      <c r="CZ957" s="51"/>
      <c r="DA957" s="51"/>
      <c r="DB957" s="51"/>
      <c r="DC957" s="51"/>
      <c r="DD957" s="51"/>
    </row>
    <row r="958">
      <c r="A958" s="48"/>
      <c r="B958" s="48"/>
      <c r="C958" s="48"/>
      <c r="D958" s="48"/>
      <c r="E958" s="48"/>
      <c r="F958" s="51"/>
      <c r="G958" s="51"/>
      <c r="H958" s="54"/>
      <c r="I958" s="54"/>
      <c r="J958" s="51"/>
      <c r="K958" s="51"/>
      <c r="L958" s="51"/>
      <c r="M958" s="51"/>
      <c r="N958" s="51"/>
      <c r="O958" s="51"/>
      <c r="P958" s="51"/>
      <c r="Q958" s="51"/>
      <c r="R958" s="51"/>
      <c r="S958" s="51"/>
      <c r="T958" s="51"/>
      <c r="U958" s="51"/>
      <c r="V958" s="51"/>
      <c r="W958" s="51"/>
      <c r="X958" s="51"/>
      <c r="Y958" s="51"/>
      <c r="Z958" s="51"/>
      <c r="AA958" s="51"/>
      <c r="AB958" s="51"/>
      <c r="AC958" s="51"/>
      <c r="AD958" s="51"/>
      <c r="AE958" s="51"/>
      <c r="AF958" s="51"/>
      <c r="AG958" s="51"/>
      <c r="AH958" s="51"/>
      <c r="AI958" s="51"/>
      <c r="AJ958" s="51"/>
      <c r="AK958" s="51"/>
      <c r="AL958" s="51"/>
      <c r="AM958" s="51"/>
      <c r="AN958" s="51"/>
      <c r="AO958" s="51"/>
      <c r="AP958" s="51"/>
      <c r="AQ958" s="51"/>
      <c r="AR958" s="51"/>
      <c r="AS958" s="51"/>
      <c r="AT958" s="51"/>
      <c r="AU958" s="51"/>
      <c r="AV958" s="51"/>
      <c r="AW958" s="51"/>
      <c r="AX958" s="51"/>
      <c r="AY958" s="51"/>
      <c r="AZ958" s="51"/>
      <c r="BA958" s="51"/>
      <c r="BB958" s="51"/>
      <c r="BC958" s="51"/>
      <c r="BD958" s="51"/>
      <c r="BE958" s="51"/>
      <c r="BF958" s="51"/>
      <c r="BG958" s="51"/>
      <c r="BH958" s="51"/>
      <c r="BI958" s="51"/>
      <c r="BJ958" s="51"/>
      <c r="BK958" s="51"/>
      <c r="BL958" s="51"/>
      <c r="BM958" s="51"/>
      <c r="BN958" s="51"/>
      <c r="BO958" s="51"/>
      <c r="BP958" s="51"/>
      <c r="BQ958" s="51"/>
      <c r="BR958" s="51"/>
      <c r="BS958" s="51"/>
      <c r="BT958" s="51"/>
      <c r="BU958" s="51"/>
      <c r="BV958" s="51"/>
      <c r="BW958" s="51"/>
      <c r="BX958" s="51"/>
      <c r="BY958" s="51"/>
      <c r="BZ958" s="51"/>
      <c r="CA958" s="51"/>
      <c r="CB958" s="51"/>
      <c r="CC958" s="51"/>
      <c r="CD958" s="51"/>
      <c r="CE958" s="51"/>
      <c r="CF958" s="51"/>
      <c r="CG958" s="51"/>
      <c r="CH958" s="51"/>
      <c r="CI958" s="51"/>
      <c r="CJ958" s="51"/>
      <c r="CK958" s="51"/>
      <c r="CL958" s="51"/>
      <c r="CM958" s="51"/>
      <c r="CN958" s="51"/>
      <c r="CO958" s="51"/>
      <c r="CP958" s="51"/>
      <c r="CQ958" s="51"/>
      <c r="CR958" s="51"/>
      <c r="CS958" s="51"/>
      <c r="CT958" s="51"/>
      <c r="CU958" s="51"/>
      <c r="CV958" s="51"/>
      <c r="CW958" s="51"/>
      <c r="CX958" s="51"/>
      <c r="CY958" s="51"/>
      <c r="CZ958" s="51"/>
      <c r="DA958" s="51"/>
      <c r="DB958" s="51"/>
      <c r="DC958" s="51"/>
      <c r="DD958" s="51"/>
    </row>
    <row r="959">
      <c r="A959" s="48"/>
      <c r="B959" s="48"/>
      <c r="C959" s="48"/>
      <c r="D959" s="48"/>
      <c r="E959" s="48"/>
      <c r="F959" s="51"/>
      <c r="G959" s="51"/>
      <c r="H959" s="54"/>
      <c r="I959" s="54"/>
      <c r="J959" s="51"/>
      <c r="K959" s="51"/>
      <c r="L959" s="51"/>
      <c r="M959" s="51"/>
      <c r="N959" s="51"/>
      <c r="O959" s="51"/>
      <c r="P959" s="51"/>
      <c r="Q959" s="51"/>
      <c r="R959" s="51"/>
      <c r="S959" s="51"/>
      <c r="T959" s="51"/>
      <c r="U959" s="51"/>
      <c r="V959" s="51"/>
      <c r="W959" s="51"/>
      <c r="X959" s="51"/>
      <c r="Y959" s="51"/>
      <c r="Z959" s="51"/>
      <c r="AA959" s="51"/>
      <c r="AB959" s="51"/>
      <c r="AC959" s="51"/>
      <c r="AD959" s="51"/>
      <c r="AE959" s="51"/>
      <c r="AF959" s="51"/>
      <c r="AG959" s="51"/>
      <c r="AH959" s="51"/>
      <c r="AI959" s="51"/>
      <c r="AJ959" s="51"/>
      <c r="AK959" s="51"/>
      <c r="AL959" s="51"/>
      <c r="AM959" s="51"/>
      <c r="AN959" s="51"/>
      <c r="AO959" s="51"/>
      <c r="AP959" s="51"/>
      <c r="AQ959" s="51"/>
      <c r="AR959" s="51"/>
      <c r="AS959" s="51"/>
      <c r="AT959" s="51"/>
      <c r="AU959" s="51"/>
      <c r="AV959" s="51"/>
      <c r="AW959" s="51"/>
      <c r="AX959" s="51"/>
      <c r="AY959" s="51"/>
      <c r="AZ959" s="51"/>
      <c r="BA959" s="51"/>
      <c r="BB959" s="51"/>
      <c r="BC959" s="51"/>
      <c r="BD959" s="51"/>
      <c r="BE959" s="51"/>
      <c r="BF959" s="51"/>
      <c r="BG959" s="51"/>
      <c r="BH959" s="51"/>
      <c r="BI959" s="51"/>
      <c r="BJ959" s="51"/>
      <c r="BK959" s="51"/>
      <c r="BL959" s="51"/>
      <c r="BM959" s="51"/>
      <c r="BN959" s="51"/>
      <c r="BO959" s="51"/>
      <c r="BP959" s="51"/>
      <c r="BQ959" s="51"/>
      <c r="BR959" s="51"/>
      <c r="BS959" s="51"/>
      <c r="BT959" s="51"/>
      <c r="BU959" s="51"/>
      <c r="BV959" s="51"/>
      <c r="BW959" s="51"/>
      <c r="BX959" s="51"/>
      <c r="BY959" s="51"/>
      <c r="BZ959" s="51"/>
      <c r="CA959" s="51"/>
      <c r="CB959" s="51"/>
      <c r="CC959" s="51"/>
      <c r="CD959" s="51"/>
      <c r="CE959" s="51"/>
      <c r="CF959" s="51"/>
      <c r="CG959" s="51"/>
      <c r="CH959" s="51"/>
      <c r="CI959" s="51"/>
      <c r="CJ959" s="51"/>
      <c r="CK959" s="51"/>
      <c r="CL959" s="51"/>
      <c r="CM959" s="51"/>
      <c r="CN959" s="51"/>
      <c r="CO959" s="51"/>
      <c r="CP959" s="51"/>
      <c r="CQ959" s="51"/>
      <c r="CR959" s="51"/>
      <c r="CS959" s="51"/>
      <c r="CT959" s="51"/>
      <c r="CU959" s="51"/>
      <c r="CV959" s="51"/>
      <c r="CW959" s="51"/>
      <c r="CX959" s="51"/>
      <c r="CY959" s="51"/>
      <c r="CZ959" s="51"/>
      <c r="DA959" s="51"/>
      <c r="DB959" s="51"/>
      <c r="DC959" s="51"/>
      <c r="DD959" s="51"/>
    </row>
    <row r="960">
      <c r="A960" s="48"/>
      <c r="B960" s="48"/>
      <c r="C960" s="48"/>
      <c r="D960" s="48"/>
      <c r="E960" s="48"/>
      <c r="F960" s="51"/>
      <c r="G960" s="51"/>
      <c r="H960" s="54"/>
      <c r="I960" s="54"/>
      <c r="J960" s="51"/>
      <c r="K960" s="51"/>
      <c r="L960" s="51"/>
      <c r="M960" s="51"/>
      <c r="N960" s="51"/>
      <c r="O960" s="51"/>
      <c r="P960" s="51"/>
      <c r="Q960" s="51"/>
      <c r="R960" s="51"/>
      <c r="S960" s="51"/>
      <c r="T960" s="51"/>
      <c r="U960" s="51"/>
      <c r="V960" s="51"/>
      <c r="W960" s="51"/>
      <c r="X960" s="51"/>
      <c r="Y960" s="51"/>
      <c r="Z960" s="51"/>
      <c r="AA960" s="51"/>
      <c r="AB960" s="51"/>
      <c r="AC960" s="51"/>
      <c r="AD960" s="51"/>
      <c r="AE960" s="51"/>
      <c r="AF960" s="51"/>
      <c r="AG960" s="51"/>
      <c r="AH960" s="51"/>
      <c r="AI960" s="51"/>
      <c r="AJ960" s="51"/>
      <c r="AK960" s="51"/>
      <c r="AL960" s="51"/>
      <c r="AM960" s="51"/>
      <c r="AN960" s="51"/>
      <c r="AO960" s="51"/>
      <c r="AP960" s="51"/>
      <c r="AQ960" s="51"/>
      <c r="AR960" s="51"/>
      <c r="AS960" s="51"/>
      <c r="AT960" s="51"/>
      <c r="AU960" s="51"/>
      <c r="AV960" s="51"/>
      <c r="AW960" s="51"/>
      <c r="AX960" s="51"/>
      <c r="AY960" s="51"/>
      <c r="AZ960" s="51"/>
      <c r="BA960" s="51"/>
      <c r="BB960" s="51"/>
      <c r="BC960" s="51"/>
      <c r="BD960" s="51"/>
      <c r="BE960" s="51"/>
      <c r="BF960" s="51"/>
      <c r="BG960" s="51"/>
      <c r="BH960" s="51"/>
      <c r="BI960" s="51"/>
      <c r="BJ960" s="51"/>
      <c r="BK960" s="51"/>
      <c r="BL960" s="51"/>
      <c r="BM960" s="51"/>
      <c r="BN960" s="51"/>
      <c r="BO960" s="51"/>
      <c r="BP960" s="51"/>
      <c r="BQ960" s="51"/>
      <c r="BR960" s="51"/>
      <c r="BS960" s="51"/>
      <c r="BT960" s="51"/>
      <c r="BU960" s="51"/>
      <c r="BV960" s="51"/>
      <c r="BW960" s="51"/>
      <c r="BX960" s="51"/>
      <c r="BY960" s="51"/>
      <c r="BZ960" s="51"/>
      <c r="CA960" s="51"/>
      <c r="CB960" s="51"/>
      <c r="CC960" s="51"/>
      <c r="CD960" s="51"/>
      <c r="CE960" s="51"/>
      <c r="CF960" s="51"/>
      <c r="CG960" s="51"/>
      <c r="CH960" s="51"/>
      <c r="CI960" s="51"/>
      <c r="CJ960" s="51"/>
      <c r="CK960" s="51"/>
      <c r="CL960" s="51"/>
      <c r="CM960" s="51"/>
      <c r="CN960" s="51"/>
      <c r="CO960" s="51"/>
      <c r="CP960" s="51"/>
      <c r="CQ960" s="51"/>
      <c r="CR960" s="51"/>
      <c r="CS960" s="51"/>
      <c r="CT960" s="51"/>
      <c r="CU960" s="51"/>
      <c r="CV960" s="51"/>
      <c r="CW960" s="51"/>
      <c r="CX960" s="51"/>
      <c r="CY960" s="51"/>
      <c r="CZ960" s="51"/>
      <c r="DA960" s="51"/>
      <c r="DB960" s="51"/>
      <c r="DC960" s="51"/>
      <c r="DD960" s="51"/>
    </row>
    <row r="961">
      <c r="A961" s="48"/>
      <c r="B961" s="48"/>
      <c r="C961" s="48"/>
      <c r="D961" s="48"/>
      <c r="E961" s="48"/>
      <c r="F961" s="51"/>
      <c r="G961" s="51"/>
      <c r="H961" s="54"/>
      <c r="I961" s="54"/>
      <c r="J961" s="51"/>
      <c r="K961" s="51"/>
      <c r="L961" s="51"/>
      <c r="M961" s="51"/>
      <c r="N961" s="51"/>
      <c r="O961" s="51"/>
      <c r="P961" s="51"/>
      <c r="Q961" s="51"/>
      <c r="R961" s="51"/>
      <c r="S961" s="51"/>
      <c r="T961" s="51"/>
      <c r="U961" s="51"/>
      <c r="V961" s="51"/>
      <c r="W961" s="51"/>
      <c r="X961" s="51"/>
      <c r="Y961" s="51"/>
      <c r="Z961" s="51"/>
      <c r="AA961" s="51"/>
      <c r="AB961" s="51"/>
      <c r="AC961" s="51"/>
      <c r="AD961" s="51"/>
      <c r="AE961" s="51"/>
      <c r="AF961" s="51"/>
      <c r="AG961" s="51"/>
      <c r="AH961" s="51"/>
      <c r="AI961" s="51"/>
      <c r="AJ961" s="51"/>
      <c r="AK961" s="51"/>
      <c r="AL961" s="51"/>
      <c r="AM961" s="51"/>
      <c r="AN961" s="51"/>
      <c r="AO961" s="51"/>
      <c r="AP961" s="51"/>
      <c r="AQ961" s="51"/>
      <c r="AR961" s="51"/>
      <c r="AS961" s="51"/>
      <c r="AT961" s="51"/>
      <c r="AU961" s="51"/>
      <c r="AV961" s="51"/>
      <c r="AW961" s="51"/>
      <c r="AX961" s="51"/>
      <c r="AY961" s="51"/>
      <c r="AZ961" s="51"/>
      <c r="BA961" s="51"/>
      <c r="BB961" s="51"/>
      <c r="BC961" s="51"/>
      <c r="BD961" s="51"/>
      <c r="BE961" s="51"/>
      <c r="BF961" s="51"/>
      <c r="BG961" s="51"/>
      <c r="BH961" s="51"/>
      <c r="BI961" s="51"/>
      <c r="BJ961" s="51"/>
      <c r="BK961" s="51"/>
      <c r="BL961" s="51"/>
      <c r="BM961" s="51"/>
      <c r="BN961" s="51"/>
      <c r="BO961" s="51"/>
      <c r="BP961" s="51"/>
      <c r="BQ961" s="51"/>
      <c r="BR961" s="51"/>
      <c r="BS961" s="51"/>
      <c r="BT961" s="51"/>
      <c r="BU961" s="51"/>
      <c r="BV961" s="51"/>
      <c r="BW961" s="51"/>
      <c r="BX961" s="51"/>
      <c r="BY961" s="51"/>
      <c r="BZ961" s="51"/>
      <c r="CA961" s="51"/>
      <c r="CB961" s="51"/>
      <c r="CC961" s="51"/>
      <c r="CD961" s="51"/>
      <c r="CE961" s="51"/>
      <c r="CF961" s="51"/>
      <c r="CG961" s="51"/>
      <c r="CH961" s="51"/>
      <c r="CI961" s="51"/>
      <c r="CJ961" s="51"/>
      <c r="CK961" s="51"/>
      <c r="CL961" s="51"/>
      <c r="CM961" s="51"/>
      <c r="CN961" s="51"/>
      <c r="CO961" s="51"/>
      <c r="CP961" s="51"/>
      <c r="CQ961" s="51"/>
      <c r="CR961" s="51"/>
      <c r="CS961" s="51"/>
      <c r="CT961" s="51"/>
      <c r="CU961" s="51"/>
      <c r="CV961" s="51"/>
      <c r="CW961" s="51"/>
      <c r="CX961" s="51"/>
      <c r="CY961" s="51"/>
      <c r="CZ961" s="51"/>
      <c r="DA961" s="51"/>
      <c r="DB961" s="51"/>
      <c r="DC961" s="51"/>
      <c r="DD961" s="51"/>
    </row>
    <row r="962">
      <c r="A962" s="48"/>
      <c r="B962" s="48"/>
      <c r="C962" s="48"/>
      <c r="D962" s="48"/>
      <c r="E962" s="48"/>
      <c r="F962" s="51"/>
      <c r="G962" s="51"/>
      <c r="H962" s="54"/>
      <c r="I962" s="54"/>
      <c r="J962" s="51"/>
      <c r="K962" s="51"/>
      <c r="L962" s="51"/>
      <c r="M962" s="51"/>
      <c r="N962" s="51"/>
      <c r="O962" s="51"/>
      <c r="P962" s="51"/>
      <c r="Q962" s="51"/>
      <c r="R962" s="51"/>
      <c r="S962" s="51"/>
      <c r="T962" s="51"/>
      <c r="U962" s="51"/>
      <c r="V962" s="51"/>
      <c r="W962" s="51"/>
      <c r="X962" s="51"/>
      <c r="Y962" s="51"/>
      <c r="Z962" s="51"/>
      <c r="AA962" s="51"/>
      <c r="AB962" s="51"/>
      <c r="AC962" s="51"/>
      <c r="AD962" s="51"/>
      <c r="AE962" s="51"/>
      <c r="AF962" s="51"/>
      <c r="AG962" s="51"/>
      <c r="AH962" s="51"/>
      <c r="AI962" s="51"/>
      <c r="AJ962" s="51"/>
      <c r="AK962" s="51"/>
      <c r="AL962" s="51"/>
      <c r="AM962" s="51"/>
      <c r="AN962" s="51"/>
      <c r="AO962" s="51"/>
      <c r="AP962" s="51"/>
      <c r="AQ962" s="51"/>
      <c r="AR962" s="51"/>
      <c r="AS962" s="51"/>
      <c r="AT962" s="51"/>
      <c r="AU962" s="51"/>
      <c r="AV962" s="51"/>
      <c r="AW962" s="51"/>
      <c r="AX962" s="51"/>
      <c r="AY962" s="51"/>
      <c r="AZ962" s="51"/>
      <c r="BA962" s="51"/>
      <c r="BB962" s="51"/>
      <c r="BC962" s="51"/>
      <c r="BD962" s="51"/>
      <c r="BE962" s="51"/>
      <c r="BF962" s="51"/>
      <c r="BG962" s="51"/>
      <c r="BH962" s="51"/>
      <c r="BI962" s="51"/>
      <c r="BJ962" s="51"/>
      <c r="BK962" s="51"/>
      <c r="BL962" s="51"/>
      <c r="BM962" s="51"/>
      <c r="BN962" s="51"/>
      <c r="BO962" s="51"/>
      <c r="BP962" s="51"/>
      <c r="BQ962" s="51"/>
      <c r="BR962" s="51"/>
      <c r="BS962" s="51"/>
      <c r="BT962" s="51"/>
      <c r="BU962" s="51"/>
      <c r="BV962" s="51"/>
      <c r="BW962" s="51"/>
      <c r="BX962" s="51"/>
      <c r="BY962" s="51"/>
      <c r="BZ962" s="51"/>
      <c r="CA962" s="51"/>
      <c r="CB962" s="51"/>
      <c r="CC962" s="51"/>
      <c r="CD962" s="51"/>
      <c r="CE962" s="51"/>
      <c r="CF962" s="51"/>
      <c r="CG962" s="51"/>
      <c r="CH962" s="51"/>
      <c r="CI962" s="51"/>
      <c r="CJ962" s="51"/>
      <c r="CK962" s="51"/>
      <c r="CL962" s="51"/>
      <c r="CM962" s="51"/>
      <c r="CN962" s="51"/>
      <c r="CO962" s="51"/>
      <c r="CP962" s="51"/>
      <c r="CQ962" s="51"/>
      <c r="CR962" s="51"/>
      <c r="CS962" s="51"/>
      <c r="CT962" s="51"/>
      <c r="CU962" s="51"/>
      <c r="CV962" s="51"/>
      <c r="CW962" s="51"/>
      <c r="CX962" s="51"/>
      <c r="CY962" s="51"/>
      <c r="CZ962" s="51"/>
      <c r="DA962" s="51"/>
      <c r="DB962" s="51"/>
      <c r="DC962" s="51"/>
      <c r="DD962" s="51"/>
    </row>
    <row r="963">
      <c r="A963" s="48"/>
      <c r="B963" s="48"/>
      <c r="C963" s="48"/>
      <c r="D963" s="48"/>
      <c r="E963" s="48"/>
      <c r="F963" s="51"/>
      <c r="G963" s="51"/>
      <c r="H963" s="54"/>
      <c r="I963" s="54"/>
      <c r="J963" s="51"/>
      <c r="K963" s="51"/>
      <c r="L963" s="51"/>
      <c r="M963" s="51"/>
      <c r="N963" s="51"/>
      <c r="O963" s="51"/>
      <c r="P963" s="51"/>
      <c r="Q963" s="51"/>
      <c r="R963" s="51"/>
      <c r="S963" s="51"/>
      <c r="T963" s="51"/>
      <c r="U963" s="51"/>
      <c r="V963" s="51"/>
      <c r="W963" s="51"/>
      <c r="X963" s="51"/>
      <c r="Y963" s="51"/>
      <c r="Z963" s="51"/>
      <c r="AA963" s="51"/>
      <c r="AB963" s="51"/>
      <c r="AC963" s="51"/>
      <c r="AD963" s="51"/>
      <c r="AE963" s="51"/>
      <c r="AF963" s="51"/>
      <c r="AG963" s="51"/>
      <c r="AH963" s="51"/>
      <c r="AI963" s="51"/>
      <c r="AJ963" s="51"/>
      <c r="AK963" s="51"/>
      <c r="AL963" s="51"/>
      <c r="AM963" s="51"/>
      <c r="AN963" s="51"/>
      <c r="AO963" s="51"/>
      <c r="AP963" s="51"/>
      <c r="AQ963" s="51"/>
      <c r="AR963" s="51"/>
      <c r="AS963" s="51"/>
      <c r="AT963" s="51"/>
      <c r="AU963" s="51"/>
      <c r="AV963" s="51"/>
      <c r="AW963" s="51"/>
      <c r="AX963" s="51"/>
      <c r="AY963" s="51"/>
      <c r="AZ963" s="51"/>
      <c r="BA963" s="51"/>
      <c r="BB963" s="51"/>
      <c r="BC963" s="51"/>
      <c r="BD963" s="51"/>
      <c r="BE963" s="51"/>
      <c r="BF963" s="51"/>
      <c r="BG963" s="51"/>
      <c r="BH963" s="51"/>
      <c r="BI963" s="51"/>
      <c r="BJ963" s="51"/>
      <c r="BK963" s="51"/>
      <c r="BL963" s="51"/>
      <c r="BM963" s="51"/>
      <c r="BN963" s="51"/>
      <c r="BO963" s="51"/>
      <c r="BP963" s="51"/>
      <c r="BQ963" s="51"/>
      <c r="BR963" s="51"/>
      <c r="BS963" s="51"/>
      <c r="BT963" s="51"/>
      <c r="BU963" s="51"/>
      <c r="BV963" s="51"/>
      <c r="BW963" s="51"/>
      <c r="BX963" s="51"/>
      <c r="BY963" s="51"/>
      <c r="BZ963" s="51"/>
      <c r="CA963" s="51"/>
      <c r="CB963" s="51"/>
      <c r="CC963" s="51"/>
      <c r="CD963" s="51"/>
      <c r="CE963" s="51"/>
      <c r="CF963" s="51"/>
      <c r="CG963" s="51"/>
      <c r="CH963" s="51"/>
      <c r="CI963" s="51"/>
      <c r="CJ963" s="51"/>
      <c r="CK963" s="51"/>
      <c r="CL963" s="51"/>
      <c r="CM963" s="51"/>
      <c r="CN963" s="51"/>
      <c r="CO963" s="51"/>
      <c r="CP963" s="51"/>
      <c r="CQ963" s="51"/>
      <c r="CR963" s="51"/>
      <c r="CS963" s="51"/>
      <c r="CT963" s="51"/>
      <c r="CU963" s="51"/>
      <c r="CV963" s="51"/>
      <c r="CW963" s="51"/>
      <c r="CX963" s="51"/>
      <c r="CY963" s="51"/>
      <c r="CZ963" s="51"/>
      <c r="DA963" s="51"/>
      <c r="DB963" s="51"/>
      <c r="DC963" s="51"/>
      <c r="DD963" s="51"/>
    </row>
    <row r="964">
      <c r="A964" s="48"/>
      <c r="B964" s="48"/>
      <c r="C964" s="48"/>
      <c r="D964" s="48"/>
      <c r="E964" s="48"/>
      <c r="F964" s="51"/>
      <c r="G964" s="51"/>
      <c r="H964" s="54"/>
      <c r="I964" s="54"/>
      <c r="J964" s="51"/>
      <c r="K964" s="51"/>
      <c r="L964" s="51"/>
      <c r="M964" s="51"/>
      <c r="N964" s="51"/>
      <c r="O964" s="51"/>
      <c r="P964" s="51"/>
      <c r="Q964" s="51"/>
      <c r="R964" s="51"/>
      <c r="S964" s="51"/>
      <c r="T964" s="51"/>
      <c r="U964" s="51"/>
      <c r="V964" s="51"/>
      <c r="W964" s="51"/>
      <c r="X964" s="51"/>
      <c r="Y964" s="51"/>
      <c r="Z964" s="51"/>
      <c r="AA964" s="51"/>
      <c r="AB964" s="51"/>
      <c r="AC964" s="51"/>
      <c r="AD964" s="51"/>
      <c r="AE964" s="51"/>
      <c r="AF964" s="51"/>
      <c r="AG964" s="51"/>
      <c r="AH964" s="51"/>
      <c r="AI964" s="51"/>
      <c r="AJ964" s="51"/>
      <c r="AK964" s="51"/>
      <c r="AL964" s="51"/>
      <c r="AM964" s="51"/>
      <c r="AN964" s="51"/>
      <c r="AO964" s="51"/>
      <c r="AP964" s="51"/>
      <c r="AQ964" s="51"/>
      <c r="AR964" s="51"/>
      <c r="AS964" s="51"/>
      <c r="AT964" s="51"/>
      <c r="AU964" s="51"/>
      <c r="AV964" s="51"/>
      <c r="AW964" s="51"/>
      <c r="AX964" s="51"/>
      <c r="AY964" s="51"/>
      <c r="AZ964" s="51"/>
      <c r="BA964" s="51"/>
      <c r="BB964" s="51"/>
      <c r="BC964" s="51"/>
      <c r="BD964" s="51"/>
      <c r="BE964" s="51"/>
      <c r="BF964" s="51"/>
      <c r="BG964" s="51"/>
      <c r="BH964" s="51"/>
      <c r="BI964" s="51"/>
      <c r="BJ964" s="51"/>
      <c r="BK964" s="51"/>
      <c r="BL964" s="51"/>
      <c r="BM964" s="51"/>
      <c r="BN964" s="51"/>
      <c r="BO964" s="51"/>
      <c r="BP964" s="51"/>
      <c r="BQ964" s="51"/>
      <c r="BR964" s="51"/>
      <c r="BS964" s="51"/>
      <c r="BT964" s="51"/>
      <c r="BU964" s="51"/>
      <c r="BV964" s="51"/>
      <c r="BW964" s="51"/>
      <c r="BX964" s="51"/>
      <c r="BY964" s="51"/>
      <c r="BZ964" s="51"/>
      <c r="CA964" s="51"/>
      <c r="CB964" s="51"/>
      <c r="CC964" s="51"/>
      <c r="CD964" s="51"/>
      <c r="CE964" s="51"/>
      <c r="CF964" s="51"/>
      <c r="CG964" s="51"/>
      <c r="CH964" s="51"/>
      <c r="CI964" s="51"/>
      <c r="CJ964" s="51"/>
      <c r="CK964" s="51"/>
      <c r="CL964" s="51"/>
      <c r="CM964" s="51"/>
      <c r="CN964" s="51"/>
      <c r="CO964" s="51"/>
      <c r="CP964" s="51"/>
      <c r="CQ964" s="51"/>
      <c r="CR964" s="51"/>
      <c r="CS964" s="51"/>
      <c r="CT964" s="51"/>
      <c r="CU964" s="51"/>
      <c r="CV964" s="51"/>
      <c r="CW964" s="51"/>
      <c r="CX964" s="51"/>
      <c r="CY964" s="51"/>
      <c r="CZ964" s="51"/>
      <c r="DA964" s="51"/>
      <c r="DB964" s="51"/>
      <c r="DC964" s="51"/>
      <c r="DD964" s="51"/>
    </row>
    <row r="965">
      <c r="A965" s="48"/>
      <c r="B965" s="48"/>
      <c r="C965" s="48"/>
      <c r="D965" s="48"/>
      <c r="E965" s="48"/>
      <c r="F965" s="51"/>
      <c r="G965" s="51"/>
      <c r="H965" s="54"/>
      <c r="I965" s="54"/>
      <c r="J965" s="51"/>
      <c r="K965" s="51"/>
      <c r="L965" s="51"/>
      <c r="M965" s="51"/>
      <c r="N965" s="51"/>
      <c r="O965" s="51"/>
      <c r="P965" s="51"/>
      <c r="Q965" s="51"/>
      <c r="R965" s="51"/>
      <c r="S965" s="51"/>
      <c r="T965" s="51"/>
      <c r="U965" s="51"/>
      <c r="V965" s="51"/>
      <c r="W965" s="51"/>
      <c r="X965" s="51"/>
      <c r="Y965" s="51"/>
      <c r="Z965" s="51"/>
      <c r="AA965" s="51"/>
      <c r="AB965" s="51"/>
      <c r="AC965" s="51"/>
      <c r="AD965" s="51"/>
      <c r="AE965" s="51"/>
      <c r="AF965" s="51"/>
      <c r="AG965" s="51"/>
      <c r="AH965" s="51"/>
      <c r="AI965" s="51"/>
      <c r="AJ965" s="51"/>
      <c r="AK965" s="51"/>
      <c r="AL965" s="51"/>
      <c r="AM965" s="51"/>
      <c r="AN965" s="51"/>
      <c r="AO965" s="51"/>
      <c r="AP965" s="51"/>
      <c r="AQ965" s="51"/>
      <c r="AR965" s="51"/>
      <c r="AS965" s="51"/>
      <c r="AT965" s="51"/>
      <c r="AU965" s="51"/>
      <c r="AV965" s="51"/>
      <c r="AW965" s="51"/>
      <c r="AX965" s="51"/>
      <c r="AY965" s="51"/>
      <c r="AZ965" s="51"/>
      <c r="BA965" s="51"/>
      <c r="BB965" s="51"/>
      <c r="BC965" s="51"/>
      <c r="BD965" s="51"/>
      <c r="BE965" s="51"/>
      <c r="BF965" s="51"/>
      <c r="BG965" s="51"/>
      <c r="BH965" s="51"/>
      <c r="BI965" s="51"/>
      <c r="BJ965" s="51"/>
      <c r="BK965" s="51"/>
      <c r="BL965" s="51"/>
      <c r="BM965" s="51"/>
      <c r="BN965" s="51"/>
      <c r="BO965" s="51"/>
      <c r="BP965" s="51"/>
      <c r="BQ965" s="51"/>
      <c r="BR965" s="51"/>
      <c r="BS965" s="51"/>
      <c r="BT965" s="51"/>
      <c r="BU965" s="51"/>
      <c r="BV965" s="51"/>
      <c r="BW965" s="51"/>
      <c r="BX965" s="51"/>
      <c r="BY965" s="51"/>
      <c r="BZ965" s="51"/>
      <c r="CA965" s="51"/>
      <c r="CB965" s="51"/>
      <c r="CC965" s="51"/>
      <c r="CD965" s="51"/>
      <c r="CE965" s="51"/>
      <c r="CF965" s="51"/>
      <c r="CG965" s="51"/>
      <c r="CH965" s="51"/>
      <c r="CI965" s="51"/>
      <c r="CJ965" s="51"/>
      <c r="CK965" s="51"/>
      <c r="CL965" s="51"/>
      <c r="CM965" s="51"/>
      <c r="CN965" s="51"/>
      <c r="CO965" s="51"/>
      <c r="CP965" s="51"/>
      <c r="CQ965" s="51"/>
      <c r="CR965" s="51"/>
      <c r="CS965" s="51"/>
      <c r="CT965" s="51"/>
      <c r="CU965" s="51"/>
      <c r="CV965" s="51"/>
      <c r="CW965" s="51"/>
      <c r="CX965" s="51"/>
      <c r="CY965" s="51"/>
      <c r="CZ965" s="51"/>
      <c r="DA965" s="51"/>
      <c r="DB965" s="51"/>
      <c r="DC965" s="51"/>
      <c r="DD965" s="51"/>
    </row>
    <row r="966">
      <c r="A966" s="48"/>
      <c r="B966" s="48"/>
      <c r="C966" s="48"/>
      <c r="D966" s="48"/>
      <c r="E966" s="48"/>
      <c r="F966" s="51"/>
      <c r="G966" s="51"/>
      <c r="H966" s="54"/>
      <c r="I966" s="54"/>
      <c r="J966" s="51"/>
      <c r="K966" s="51"/>
      <c r="L966" s="51"/>
      <c r="M966" s="51"/>
      <c r="N966" s="51"/>
      <c r="O966" s="51"/>
      <c r="P966" s="51"/>
      <c r="Q966" s="51"/>
      <c r="R966" s="51"/>
      <c r="S966" s="51"/>
      <c r="T966" s="51"/>
      <c r="U966" s="51"/>
      <c r="V966" s="51"/>
      <c r="W966" s="51"/>
      <c r="X966" s="51"/>
      <c r="Y966" s="51"/>
      <c r="Z966" s="51"/>
      <c r="AA966" s="51"/>
      <c r="AB966" s="51"/>
      <c r="AC966" s="51"/>
      <c r="AD966" s="51"/>
      <c r="AE966" s="51"/>
      <c r="AF966" s="51"/>
      <c r="AG966" s="51"/>
      <c r="AH966" s="51"/>
      <c r="AI966" s="51"/>
      <c r="AJ966" s="51"/>
      <c r="AK966" s="51"/>
      <c r="AL966" s="51"/>
      <c r="AM966" s="51"/>
      <c r="AN966" s="51"/>
      <c r="AO966" s="51"/>
      <c r="AP966" s="51"/>
      <c r="AQ966" s="51"/>
      <c r="AR966" s="51"/>
      <c r="AS966" s="51"/>
      <c r="AT966" s="51"/>
      <c r="AU966" s="51"/>
      <c r="AV966" s="51"/>
      <c r="AW966" s="51"/>
      <c r="AX966" s="51"/>
      <c r="AY966" s="51"/>
      <c r="AZ966" s="51"/>
      <c r="BA966" s="51"/>
      <c r="BB966" s="51"/>
      <c r="BC966" s="51"/>
      <c r="BD966" s="51"/>
      <c r="BE966" s="51"/>
      <c r="BF966" s="51"/>
      <c r="BG966" s="51"/>
      <c r="BH966" s="51"/>
      <c r="BI966" s="51"/>
      <c r="BJ966" s="51"/>
      <c r="BK966" s="51"/>
      <c r="BL966" s="51"/>
      <c r="BM966" s="51"/>
      <c r="BN966" s="51"/>
      <c r="BO966" s="51"/>
      <c r="BP966" s="51"/>
      <c r="BQ966" s="51"/>
      <c r="BR966" s="51"/>
      <c r="BS966" s="51"/>
      <c r="BT966" s="51"/>
      <c r="BU966" s="51"/>
      <c r="BV966" s="51"/>
      <c r="BW966" s="51"/>
      <c r="BX966" s="51"/>
      <c r="BY966" s="51"/>
      <c r="BZ966" s="51"/>
      <c r="CA966" s="51"/>
      <c r="CB966" s="51"/>
      <c r="CC966" s="51"/>
      <c r="CD966" s="51"/>
      <c r="CE966" s="51"/>
      <c r="CF966" s="51"/>
      <c r="CG966" s="51"/>
      <c r="CH966" s="51"/>
      <c r="CI966" s="51"/>
      <c r="CJ966" s="51"/>
      <c r="CK966" s="51"/>
      <c r="CL966" s="51"/>
      <c r="CM966" s="51"/>
      <c r="CN966" s="51"/>
      <c r="CO966" s="51"/>
      <c r="CP966" s="51"/>
      <c r="CQ966" s="51"/>
      <c r="CR966" s="51"/>
      <c r="CS966" s="51"/>
      <c r="CT966" s="51"/>
      <c r="CU966" s="51"/>
      <c r="CV966" s="51"/>
      <c r="CW966" s="51"/>
      <c r="CX966" s="51"/>
      <c r="CY966" s="51"/>
      <c r="CZ966" s="51"/>
      <c r="DA966" s="51"/>
      <c r="DB966" s="51"/>
      <c r="DC966" s="51"/>
      <c r="DD966" s="51"/>
    </row>
    <row r="967">
      <c r="A967" s="48"/>
      <c r="B967" s="48"/>
      <c r="C967" s="48"/>
      <c r="D967" s="48"/>
      <c r="E967" s="48"/>
      <c r="F967" s="51"/>
      <c r="G967" s="51"/>
      <c r="H967" s="54"/>
      <c r="I967" s="54"/>
      <c r="J967" s="51"/>
      <c r="K967" s="51"/>
      <c r="L967" s="51"/>
      <c r="M967" s="51"/>
      <c r="N967" s="51"/>
      <c r="O967" s="51"/>
      <c r="P967" s="51"/>
      <c r="Q967" s="51"/>
      <c r="R967" s="51"/>
      <c r="S967" s="51"/>
      <c r="T967" s="51"/>
      <c r="U967" s="51"/>
      <c r="V967" s="51"/>
      <c r="W967" s="51"/>
      <c r="X967" s="51"/>
      <c r="Y967" s="51"/>
      <c r="Z967" s="51"/>
      <c r="AA967" s="51"/>
      <c r="AB967" s="51"/>
      <c r="AC967" s="51"/>
      <c r="AD967" s="51"/>
      <c r="AE967" s="51"/>
      <c r="AF967" s="51"/>
      <c r="AG967" s="51"/>
      <c r="AH967" s="51"/>
      <c r="AI967" s="51"/>
      <c r="AJ967" s="51"/>
      <c r="AK967" s="51"/>
      <c r="AL967" s="51"/>
      <c r="AM967" s="51"/>
      <c r="AN967" s="51"/>
      <c r="AO967" s="51"/>
      <c r="AP967" s="51"/>
      <c r="AQ967" s="51"/>
      <c r="AR967" s="51"/>
      <c r="AS967" s="51"/>
      <c r="AT967" s="51"/>
      <c r="AU967" s="51"/>
      <c r="AV967" s="51"/>
      <c r="AW967" s="51"/>
      <c r="AX967" s="51"/>
      <c r="AY967" s="51"/>
      <c r="AZ967" s="51"/>
      <c r="BA967" s="51"/>
      <c r="BB967" s="51"/>
      <c r="BC967" s="51"/>
      <c r="BD967" s="51"/>
      <c r="BE967" s="51"/>
      <c r="BF967" s="51"/>
      <c r="BG967" s="51"/>
      <c r="BH967" s="51"/>
      <c r="BI967" s="51"/>
      <c r="BJ967" s="51"/>
      <c r="BK967" s="51"/>
      <c r="BL967" s="51"/>
      <c r="BM967" s="51"/>
      <c r="BN967" s="51"/>
      <c r="BO967" s="51"/>
      <c r="BP967" s="51"/>
      <c r="BQ967" s="51"/>
      <c r="BR967" s="51"/>
      <c r="BS967" s="51"/>
      <c r="BT967" s="51"/>
      <c r="BU967" s="51"/>
      <c r="BV967" s="51"/>
      <c r="BW967" s="51"/>
      <c r="BX967" s="51"/>
      <c r="BY967" s="51"/>
      <c r="BZ967" s="51"/>
      <c r="CA967" s="51"/>
      <c r="CB967" s="51"/>
      <c r="CC967" s="51"/>
      <c r="CD967" s="51"/>
      <c r="CE967" s="51"/>
      <c r="CF967" s="51"/>
      <c r="CG967" s="51"/>
      <c r="CH967" s="51"/>
      <c r="CI967" s="51"/>
      <c r="CJ967" s="51"/>
      <c r="CK967" s="51"/>
      <c r="CL967" s="51"/>
      <c r="CM967" s="51"/>
      <c r="CN967" s="51"/>
      <c r="CO967" s="51"/>
      <c r="CP967" s="51"/>
      <c r="CQ967" s="51"/>
      <c r="CR967" s="51"/>
      <c r="CS967" s="51"/>
      <c r="CT967" s="51"/>
      <c r="CU967" s="51"/>
      <c r="CV967" s="51"/>
      <c r="CW967" s="51"/>
      <c r="CX967" s="51"/>
      <c r="CY967" s="51"/>
      <c r="CZ967" s="51"/>
      <c r="DA967" s="51"/>
      <c r="DB967" s="51"/>
      <c r="DC967" s="51"/>
      <c r="DD967" s="51"/>
    </row>
    <row r="968">
      <c r="A968" s="48"/>
      <c r="B968" s="48"/>
      <c r="C968" s="48"/>
      <c r="D968" s="48"/>
      <c r="E968" s="48"/>
      <c r="F968" s="51"/>
      <c r="G968" s="51"/>
      <c r="H968" s="54"/>
      <c r="I968" s="54"/>
      <c r="J968" s="51"/>
      <c r="K968" s="51"/>
      <c r="L968" s="51"/>
      <c r="M968" s="51"/>
      <c r="N968" s="51"/>
      <c r="O968" s="51"/>
      <c r="P968" s="51"/>
      <c r="Q968" s="51"/>
      <c r="R968" s="51"/>
      <c r="S968" s="51"/>
      <c r="T968" s="51"/>
      <c r="U968" s="51"/>
      <c r="V968" s="51"/>
      <c r="W968" s="51"/>
      <c r="X968" s="51"/>
      <c r="Y968" s="51"/>
      <c r="Z968" s="51"/>
      <c r="AA968" s="51"/>
      <c r="AB968" s="51"/>
      <c r="AC968" s="51"/>
      <c r="AD968" s="51"/>
      <c r="AE968" s="51"/>
      <c r="AF968" s="51"/>
      <c r="AG968" s="51"/>
      <c r="AH968" s="51"/>
      <c r="AI968" s="51"/>
      <c r="AJ968" s="51"/>
      <c r="AK968" s="51"/>
      <c r="AL968" s="51"/>
      <c r="AM968" s="51"/>
      <c r="AN968" s="51"/>
      <c r="AO968" s="51"/>
      <c r="AP968" s="51"/>
      <c r="AQ968" s="51"/>
      <c r="AR968" s="51"/>
      <c r="AS968" s="51"/>
      <c r="AT968" s="51"/>
      <c r="AU968" s="51"/>
      <c r="AV968" s="51"/>
      <c r="AW968" s="51"/>
      <c r="AX968" s="51"/>
      <c r="AY968" s="51"/>
      <c r="AZ968" s="51"/>
      <c r="BA968" s="51"/>
      <c r="BB968" s="51"/>
      <c r="BC968" s="51"/>
      <c r="BD968" s="51"/>
      <c r="BE968" s="51"/>
      <c r="BF968" s="51"/>
      <c r="BG968" s="51"/>
      <c r="BH968" s="51"/>
      <c r="BI968" s="51"/>
      <c r="BJ968" s="51"/>
      <c r="BK968" s="51"/>
      <c r="BL968" s="51"/>
      <c r="BM968" s="51"/>
      <c r="BN968" s="51"/>
      <c r="BO968" s="51"/>
      <c r="BP968" s="51"/>
      <c r="BQ968" s="51"/>
      <c r="BR968" s="51"/>
      <c r="BS968" s="51"/>
      <c r="BT968" s="51"/>
      <c r="BU968" s="51"/>
      <c r="BV968" s="51"/>
      <c r="BW968" s="51"/>
      <c r="BX968" s="51"/>
      <c r="BY968" s="51"/>
      <c r="BZ968" s="51"/>
      <c r="CA968" s="51"/>
      <c r="CB968" s="51"/>
      <c r="CC968" s="51"/>
      <c r="CD968" s="51"/>
      <c r="CE968" s="51"/>
      <c r="CF968" s="51"/>
      <c r="CG968" s="51"/>
      <c r="CH968" s="51"/>
      <c r="CI968" s="51"/>
      <c r="CJ968" s="51"/>
      <c r="CK968" s="51"/>
      <c r="CL968" s="51"/>
      <c r="CM968" s="51"/>
      <c r="CN968" s="51"/>
      <c r="CO968" s="51"/>
      <c r="CP968" s="51"/>
      <c r="CQ968" s="51"/>
      <c r="CR968" s="51"/>
      <c r="CS968" s="51"/>
      <c r="CT968" s="51"/>
      <c r="CU968" s="51"/>
      <c r="CV968" s="51"/>
      <c r="CW968" s="51"/>
      <c r="CX968" s="51"/>
      <c r="CY968" s="51"/>
      <c r="CZ968" s="51"/>
      <c r="DA968" s="51"/>
      <c r="DB968" s="51"/>
      <c r="DC968" s="51"/>
      <c r="DD968" s="51"/>
    </row>
    <row r="969">
      <c r="A969" s="48"/>
      <c r="B969" s="48"/>
      <c r="C969" s="48"/>
      <c r="D969" s="48"/>
      <c r="E969" s="48"/>
      <c r="F969" s="51"/>
      <c r="G969" s="51"/>
      <c r="H969" s="54"/>
      <c r="I969" s="54"/>
      <c r="J969" s="51"/>
      <c r="K969" s="51"/>
      <c r="L969" s="51"/>
      <c r="M969" s="51"/>
      <c r="N969" s="51"/>
      <c r="O969" s="51"/>
      <c r="P969" s="51"/>
      <c r="Q969" s="51"/>
      <c r="R969" s="51"/>
      <c r="S969" s="51"/>
      <c r="T969" s="51"/>
      <c r="U969" s="51"/>
      <c r="V969" s="51"/>
      <c r="W969" s="51"/>
      <c r="X969" s="51"/>
      <c r="Y969" s="51"/>
      <c r="Z969" s="51"/>
      <c r="AA969" s="51"/>
      <c r="AB969" s="51"/>
      <c r="AC969" s="51"/>
      <c r="AD969" s="51"/>
      <c r="AE969" s="51"/>
      <c r="AF969" s="51"/>
      <c r="AG969" s="51"/>
      <c r="AH969" s="51"/>
      <c r="AI969" s="51"/>
      <c r="AJ969" s="51"/>
      <c r="AK969" s="51"/>
      <c r="AL969" s="51"/>
      <c r="AM969" s="51"/>
      <c r="AN969" s="51"/>
      <c r="AO969" s="51"/>
      <c r="AP969" s="51"/>
      <c r="AQ969" s="51"/>
      <c r="AR969" s="51"/>
      <c r="AS969" s="51"/>
      <c r="AT969" s="51"/>
      <c r="AU969" s="51"/>
      <c r="AV969" s="51"/>
      <c r="AW969" s="51"/>
      <c r="AX969" s="51"/>
      <c r="AY969" s="51"/>
      <c r="AZ969" s="51"/>
      <c r="BA969" s="51"/>
      <c r="BB969" s="51"/>
      <c r="BC969" s="51"/>
      <c r="BD969" s="51"/>
      <c r="BE969" s="51"/>
      <c r="BF969" s="51"/>
      <c r="BG969" s="51"/>
      <c r="BH969" s="51"/>
      <c r="BI969" s="51"/>
      <c r="BJ969" s="51"/>
      <c r="BK969" s="51"/>
      <c r="BL969" s="51"/>
      <c r="BM969" s="51"/>
      <c r="BN969" s="51"/>
      <c r="BO969" s="51"/>
      <c r="BP969" s="51"/>
      <c r="BQ969" s="51"/>
      <c r="BR969" s="51"/>
      <c r="BS969" s="51"/>
      <c r="BT969" s="51"/>
      <c r="BU969" s="51"/>
      <c r="BV969" s="51"/>
      <c r="BW969" s="51"/>
      <c r="BX969" s="51"/>
      <c r="BY969" s="51"/>
      <c r="BZ969" s="51"/>
      <c r="CA969" s="51"/>
      <c r="CB969" s="51"/>
      <c r="CC969" s="51"/>
      <c r="CD969" s="51"/>
      <c r="CE969" s="51"/>
      <c r="CF969" s="51"/>
      <c r="CG969" s="51"/>
      <c r="CH969" s="51"/>
      <c r="CI969" s="51"/>
      <c r="CJ969" s="51"/>
      <c r="CK969" s="51"/>
      <c r="CL969" s="51"/>
      <c r="CM969" s="51"/>
      <c r="CN969" s="51"/>
      <c r="CO969" s="51"/>
      <c r="CP969" s="51"/>
      <c r="CQ969" s="51"/>
      <c r="CR969" s="51"/>
      <c r="CS969" s="51"/>
      <c r="CT969" s="51"/>
      <c r="CU969" s="51"/>
      <c r="CV969" s="51"/>
      <c r="CW969" s="51"/>
      <c r="CX969" s="51"/>
      <c r="CY969" s="51"/>
      <c r="CZ969" s="51"/>
      <c r="DA969" s="51"/>
      <c r="DB969" s="51"/>
      <c r="DC969" s="51"/>
      <c r="DD969" s="51"/>
    </row>
    <row r="970">
      <c r="A970" s="48"/>
      <c r="B970" s="48"/>
      <c r="C970" s="48"/>
      <c r="D970" s="48"/>
      <c r="E970" s="48"/>
      <c r="F970" s="51"/>
      <c r="G970" s="51"/>
      <c r="H970" s="54"/>
      <c r="I970" s="54"/>
      <c r="J970" s="51"/>
      <c r="K970" s="51"/>
      <c r="L970" s="51"/>
      <c r="M970" s="51"/>
      <c r="N970" s="51"/>
      <c r="O970" s="51"/>
      <c r="P970" s="51"/>
      <c r="Q970" s="51"/>
      <c r="R970" s="51"/>
      <c r="S970" s="51"/>
      <c r="T970" s="51"/>
      <c r="U970" s="51"/>
      <c r="V970" s="51"/>
      <c r="W970" s="51"/>
      <c r="X970" s="51"/>
      <c r="Y970" s="51"/>
      <c r="Z970" s="51"/>
      <c r="AA970" s="51"/>
      <c r="AB970" s="51"/>
      <c r="AC970" s="51"/>
      <c r="AD970" s="51"/>
      <c r="AE970" s="51"/>
      <c r="AF970" s="51"/>
      <c r="AG970" s="51"/>
      <c r="AH970" s="51"/>
      <c r="AI970" s="51"/>
      <c r="AJ970" s="51"/>
      <c r="AK970" s="51"/>
      <c r="AL970" s="51"/>
      <c r="AM970" s="51"/>
      <c r="AN970" s="51"/>
      <c r="AO970" s="51"/>
      <c r="AP970" s="51"/>
      <c r="AQ970" s="51"/>
      <c r="AR970" s="51"/>
      <c r="AS970" s="51"/>
      <c r="AT970" s="51"/>
      <c r="AU970" s="51"/>
      <c r="AV970" s="51"/>
      <c r="AW970" s="51"/>
      <c r="AX970" s="51"/>
      <c r="AY970" s="51"/>
      <c r="AZ970" s="51"/>
      <c r="BA970" s="51"/>
      <c r="BB970" s="51"/>
      <c r="BC970" s="51"/>
      <c r="BD970" s="51"/>
      <c r="BE970" s="51"/>
      <c r="BF970" s="51"/>
      <c r="BG970" s="51"/>
      <c r="BH970" s="51"/>
      <c r="BI970" s="51"/>
      <c r="BJ970" s="51"/>
      <c r="BK970" s="51"/>
      <c r="BL970" s="51"/>
      <c r="BM970" s="51"/>
      <c r="BN970" s="51"/>
      <c r="BO970" s="51"/>
      <c r="BP970" s="51"/>
      <c r="BQ970" s="51"/>
      <c r="BR970" s="51"/>
      <c r="BS970" s="51"/>
      <c r="BT970" s="51"/>
      <c r="BU970" s="51"/>
      <c r="BV970" s="51"/>
      <c r="BW970" s="51"/>
      <c r="BX970" s="51"/>
      <c r="BY970" s="51"/>
      <c r="BZ970" s="51"/>
      <c r="CA970" s="51"/>
      <c r="CB970" s="51"/>
      <c r="CC970" s="51"/>
      <c r="CD970" s="51"/>
      <c r="CE970" s="51"/>
      <c r="CF970" s="51"/>
      <c r="CG970" s="51"/>
      <c r="CH970" s="51"/>
      <c r="CI970" s="51"/>
      <c r="CJ970" s="51"/>
      <c r="CK970" s="51"/>
      <c r="CL970" s="51"/>
      <c r="CM970" s="51"/>
      <c r="CN970" s="51"/>
      <c r="CO970" s="51"/>
      <c r="CP970" s="51"/>
      <c r="CQ970" s="51"/>
      <c r="CR970" s="51"/>
      <c r="CS970" s="51"/>
      <c r="CT970" s="51"/>
      <c r="CU970" s="51"/>
      <c r="CV970" s="51"/>
      <c r="CW970" s="51"/>
      <c r="CX970" s="51"/>
      <c r="CY970" s="51"/>
      <c r="CZ970" s="51"/>
      <c r="DA970" s="51"/>
      <c r="DB970" s="51"/>
      <c r="DC970" s="51"/>
      <c r="DD970" s="51"/>
    </row>
    <row r="971">
      <c r="A971" s="48"/>
      <c r="B971" s="48"/>
      <c r="C971" s="48"/>
      <c r="D971" s="48"/>
      <c r="E971" s="48"/>
      <c r="F971" s="51"/>
      <c r="G971" s="51"/>
      <c r="H971" s="54"/>
      <c r="I971" s="54"/>
      <c r="J971" s="51"/>
      <c r="K971" s="51"/>
      <c r="L971" s="51"/>
      <c r="M971" s="51"/>
      <c r="N971" s="51"/>
      <c r="O971" s="51"/>
      <c r="P971" s="51"/>
      <c r="Q971" s="51"/>
      <c r="R971" s="51"/>
      <c r="S971" s="51"/>
      <c r="T971" s="51"/>
      <c r="U971" s="51"/>
      <c r="V971" s="51"/>
      <c r="W971" s="51"/>
      <c r="X971" s="51"/>
      <c r="Y971" s="51"/>
      <c r="Z971" s="51"/>
      <c r="AA971" s="51"/>
      <c r="AB971" s="51"/>
      <c r="AC971" s="51"/>
      <c r="AD971" s="51"/>
      <c r="AE971" s="51"/>
      <c r="AF971" s="51"/>
      <c r="AG971" s="51"/>
      <c r="AH971" s="51"/>
      <c r="AI971" s="51"/>
      <c r="AJ971" s="51"/>
      <c r="AK971" s="51"/>
      <c r="AL971" s="51"/>
      <c r="AM971" s="51"/>
      <c r="AN971" s="51"/>
      <c r="AO971" s="51"/>
      <c r="AP971" s="51"/>
      <c r="AQ971" s="51"/>
      <c r="AR971" s="51"/>
      <c r="AS971" s="51"/>
      <c r="AT971" s="51"/>
      <c r="AU971" s="51"/>
      <c r="AV971" s="51"/>
      <c r="AW971" s="51"/>
      <c r="AX971" s="51"/>
      <c r="AY971" s="51"/>
      <c r="AZ971" s="51"/>
      <c r="BA971" s="51"/>
      <c r="BB971" s="51"/>
      <c r="BC971" s="51"/>
      <c r="BD971" s="51"/>
      <c r="BE971" s="51"/>
      <c r="BF971" s="51"/>
      <c r="BG971" s="51"/>
      <c r="BH971" s="51"/>
      <c r="BI971" s="51"/>
      <c r="BJ971" s="51"/>
      <c r="BK971" s="51"/>
      <c r="BL971" s="51"/>
      <c r="BM971" s="51"/>
      <c r="BN971" s="51"/>
      <c r="BO971" s="51"/>
      <c r="BP971" s="51"/>
      <c r="BQ971" s="51"/>
      <c r="BR971" s="51"/>
      <c r="BS971" s="51"/>
      <c r="BT971" s="51"/>
      <c r="BU971" s="51"/>
      <c r="BV971" s="51"/>
      <c r="BW971" s="51"/>
      <c r="BX971" s="51"/>
      <c r="BY971" s="51"/>
      <c r="BZ971" s="51"/>
      <c r="CA971" s="51"/>
      <c r="CB971" s="51"/>
      <c r="CC971" s="51"/>
      <c r="CD971" s="51"/>
      <c r="CE971" s="51"/>
      <c r="CF971" s="51"/>
      <c r="CG971" s="51"/>
      <c r="CH971" s="51"/>
      <c r="CI971" s="51"/>
      <c r="CJ971" s="51"/>
      <c r="CK971" s="51"/>
      <c r="CL971" s="51"/>
      <c r="CM971" s="51"/>
      <c r="CN971" s="51"/>
      <c r="CO971" s="51"/>
      <c r="CP971" s="51"/>
      <c r="CQ971" s="51"/>
      <c r="CR971" s="51"/>
      <c r="CS971" s="51"/>
      <c r="CT971" s="51"/>
      <c r="CU971" s="51"/>
      <c r="CV971" s="51"/>
      <c r="CW971" s="51"/>
      <c r="CX971" s="51"/>
      <c r="CY971" s="51"/>
      <c r="CZ971" s="51"/>
      <c r="DA971" s="51"/>
      <c r="DB971" s="51"/>
      <c r="DC971" s="51"/>
      <c r="DD971" s="51"/>
    </row>
    <row r="972">
      <c r="A972" s="48"/>
      <c r="B972" s="48"/>
      <c r="C972" s="48"/>
      <c r="D972" s="48"/>
      <c r="E972" s="48"/>
      <c r="F972" s="51"/>
      <c r="G972" s="51"/>
      <c r="H972" s="54"/>
      <c r="I972" s="54"/>
      <c r="J972" s="51"/>
      <c r="K972" s="51"/>
      <c r="L972" s="51"/>
      <c r="M972" s="51"/>
      <c r="N972" s="51"/>
      <c r="O972" s="51"/>
      <c r="P972" s="51"/>
      <c r="Q972" s="51"/>
      <c r="R972" s="51"/>
      <c r="S972" s="51"/>
      <c r="T972" s="51"/>
      <c r="U972" s="51"/>
      <c r="V972" s="51"/>
      <c r="W972" s="51"/>
      <c r="X972" s="51"/>
      <c r="Y972" s="51"/>
      <c r="Z972" s="51"/>
      <c r="AA972" s="51"/>
      <c r="AB972" s="51"/>
      <c r="AC972" s="51"/>
      <c r="AD972" s="51"/>
      <c r="AE972" s="51"/>
      <c r="AF972" s="51"/>
      <c r="AG972" s="51"/>
      <c r="AH972" s="51"/>
      <c r="AI972" s="51"/>
      <c r="AJ972" s="51"/>
      <c r="AK972" s="51"/>
      <c r="AL972" s="51"/>
      <c r="AM972" s="51"/>
      <c r="AN972" s="51"/>
      <c r="AO972" s="51"/>
      <c r="AP972" s="51"/>
      <c r="AQ972" s="51"/>
      <c r="AR972" s="51"/>
      <c r="AS972" s="51"/>
      <c r="AT972" s="51"/>
      <c r="AU972" s="51"/>
      <c r="AV972" s="51"/>
      <c r="AW972" s="51"/>
      <c r="AX972" s="51"/>
      <c r="AY972" s="51"/>
      <c r="AZ972" s="51"/>
      <c r="BA972" s="51"/>
      <c r="BB972" s="51"/>
      <c r="BC972" s="51"/>
      <c r="BD972" s="51"/>
      <c r="BE972" s="51"/>
      <c r="BF972" s="51"/>
      <c r="BG972" s="51"/>
      <c r="BH972" s="51"/>
      <c r="BI972" s="51"/>
      <c r="BJ972" s="51"/>
      <c r="BK972" s="51"/>
      <c r="BL972" s="51"/>
      <c r="BM972" s="51"/>
      <c r="BN972" s="51"/>
      <c r="BO972" s="51"/>
      <c r="BP972" s="51"/>
      <c r="BQ972" s="51"/>
      <c r="BR972" s="51"/>
      <c r="BS972" s="51"/>
      <c r="BT972" s="51"/>
      <c r="BU972" s="51"/>
      <c r="BV972" s="51"/>
      <c r="BW972" s="51"/>
      <c r="BX972" s="51"/>
      <c r="BY972" s="51"/>
      <c r="BZ972" s="51"/>
      <c r="CA972" s="51"/>
      <c r="CB972" s="51"/>
      <c r="CC972" s="51"/>
      <c r="CD972" s="51"/>
      <c r="CE972" s="51"/>
      <c r="CF972" s="51"/>
      <c r="CG972" s="51"/>
      <c r="CH972" s="51"/>
      <c r="CI972" s="51"/>
      <c r="CJ972" s="51"/>
      <c r="CK972" s="51"/>
      <c r="CL972" s="51"/>
      <c r="CM972" s="51"/>
      <c r="CN972" s="51"/>
      <c r="CO972" s="51"/>
      <c r="CP972" s="51"/>
      <c r="CQ972" s="51"/>
      <c r="CR972" s="51"/>
      <c r="CS972" s="51"/>
      <c r="CT972" s="51"/>
      <c r="CU972" s="51"/>
      <c r="CV972" s="51"/>
      <c r="CW972" s="51"/>
      <c r="CX972" s="51"/>
      <c r="CY972" s="51"/>
      <c r="CZ972" s="51"/>
      <c r="DA972" s="51"/>
      <c r="DB972" s="51"/>
      <c r="DC972" s="51"/>
      <c r="DD972" s="51"/>
    </row>
    <row r="973">
      <c r="A973" s="48"/>
      <c r="B973" s="48"/>
      <c r="C973" s="48"/>
      <c r="D973" s="48"/>
      <c r="E973" s="48"/>
      <c r="F973" s="51"/>
      <c r="G973" s="51"/>
      <c r="H973" s="54"/>
      <c r="I973" s="54"/>
      <c r="J973" s="51"/>
      <c r="K973" s="51"/>
      <c r="L973" s="51"/>
      <c r="M973" s="51"/>
      <c r="N973" s="51"/>
      <c r="O973" s="51"/>
      <c r="P973" s="51"/>
      <c r="Q973" s="51"/>
      <c r="R973" s="51"/>
      <c r="S973" s="51"/>
      <c r="T973" s="51"/>
      <c r="U973" s="51"/>
      <c r="V973" s="51"/>
      <c r="W973" s="51"/>
      <c r="X973" s="51"/>
      <c r="Y973" s="51"/>
      <c r="Z973" s="51"/>
      <c r="AA973" s="51"/>
      <c r="AB973" s="51"/>
      <c r="AC973" s="51"/>
      <c r="AD973" s="51"/>
      <c r="AE973" s="51"/>
      <c r="AF973" s="51"/>
      <c r="AG973" s="51"/>
      <c r="AH973" s="51"/>
      <c r="AI973" s="51"/>
      <c r="AJ973" s="51"/>
      <c r="AK973" s="51"/>
      <c r="AL973" s="51"/>
      <c r="AM973" s="51"/>
      <c r="AN973" s="51"/>
      <c r="AO973" s="51"/>
      <c r="AP973" s="51"/>
      <c r="AQ973" s="51"/>
      <c r="AR973" s="51"/>
      <c r="AS973" s="51"/>
      <c r="AT973" s="51"/>
      <c r="AU973" s="51"/>
      <c r="AV973" s="51"/>
      <c r="AW973" s="51"/>
      <c r="AX973" s="51"/>
      <c r="AY973" s="51"/>
      <c r="AZ973" s="51"/>
      <c r="BA973" s="51"/>
      <c r="BB973" s="51"/>
      <c r="BC973" s="51"/>
      <c r="BD973" s="51"/>
      <c r="BE973" s="51"/>
      <c r="BF973" s="51"/>
      <c r="BG973" s="51"/>
      <c r="BH973" s="51"/>
      <c r="BI973" s="51"/>
      <c r="BJ973" s="51"/>
      <c r="BK973" s="51"/>
      <c r="BL973" s="51"/>
      <c r="BM973" s="51"/>
      <c r="BN973" s="51"/>
      <c r="BO973" s="51"/>
      <c r="BP973" s="51"/>
      <c r="BQ973" s="51"/>
      <c r="BR973" s="51"/>
      <c r="BS973" s="51"/>
      <c r="BT973" s="51"/>
      <c r="BU973" s="51"/>
      <c r="BV973" s="51"/>
      <c r="BW973" s="51"/>
      <c r="BX973" s="51"/>
      <c r="BY973" s="51"/>
      <c r="BZ973" s="51"/>
      <c r="CA973" s="51"/>
      <c r="CB973" s="51"/>
      <c r="CC973" s="51"/>
      <c r="CD973" s="51"/>
      <c r="CE973" s="51"/>
      <c r="CF973" s="51"/>
      <c r="CG973" s="51"/>
      <c r="CH973" s="51"/>
      <c r="CI973" s="51"/>
      <c r="CJ973" s="51"/>
      <c r="CK973" s="51"/>
      <c r="CL973" s="51"/>
      <c r="CM973" s="51"/>
      <c r="CN973" s="51"/>
      <c r="CO973" s="51"/>
      <c r="CP973" s="51"/>
      <c r="CQ973" s="51"/>
      <c r="CR973" s="51"/>
      <c r="CS973" s="51"/>
      <c r="CT973" s="51"/>
      <c r="CU973" s="51"/>
      <c r="CV973" s="51"/>
      <c r="CW973" s="51"/>
      <c r="CX973" s="51"/>
      <c r="CY973" s="51"/>
      <c r="CZ973" s="51"/>
      <c r="DA973" s="51"/>
      <c r="DB973" s="51"/>
      <c r="DC973" s="51"/>
      <c r="DD973" s="51"/>
    </row>
    <row r="974">
      <c r="A974" s="48"/>
      <c r="B974" s="48"/>
      <c r="C974" s="48"/>
      <c r="D974" s="48"/>
      <c r="E974" s="48"/>
      <c r="F974" s="51"/>
      <c r="G974" s="51"/>
      <c r="H974" s="54"/>
      <c r="I974" s="54"/>
      <c r="J974" s="51"/>
      <c r="K974" s="51"/>
      <c r="L974" s="51"/>
      <c r="M974" s="51"/>
      <c r="N974" s="51"/>
      <c r="O974" s="51"/>
      <c r="P974" s="51"/>
      <c r="Q974" s="51"/>
      <c r="R974" s="51"/>
      <c r="S974" s="51"/>
      <c r="T974" s="51"/>
      <c r="U974" s="51"/>
      <c r="V974" s="51"/>
      <c r="W974" s="51"/>
      <c r="X974" s="51"/>
      <c r="Y974" s="51"/>
      <c r="Z974" s="51"/>
      <c r="AA974" s="51"/>
      <c r="AB974" s="51"/>
      <c r="AC974" s="51"/>
      <c r="AD974" s="51"/>
      <c r="AE974" s="51"/>
      <c r="AF974" s="51"/>
      <c r="AG974" s="51"/>
      <c r="AH974" s="51"/>
      <c r="AI974" s="51"/>
      <c r="AJ974" s="51"/>
      <c r="AK974" s="51"/>
      <c r="AL974" s="51"/>
      <c r="AM974" s="51"/>
      <c r="AN974" s="51"/>
      <c r="AO974" s="51"/>
      <c r="AP974" s="51"/>
      <c r="AQ974" s="51"/>
      <c r="AR974" s="51"/>
      <c r="AS974" s="51"/>
      <c r="AT974" s="51"/>
      <c r="AU974" s="51"/>
      <c r="AV974" s="51"/>
      <c r="AW974" s="51"/>
      <c r="AX974" s="51"/>
      <c r="AY974" s="51"/>
      <c r="AZ974" s="51"/>
      <c r="BA974" s="51"/>
      <c r="BB974" s="51"/>
      <c r="BC974" s="51"/>
      <c r="BD974" s="51"/>
      <c r="BE974" s="51"/>
      <c r="BF974" s="51"/>
      <c r="BG974" s="51"/>
      <c r="BH974" s="51"/>
      <c r="BI974" s="51"/>
      <c r="BJ974" s="51"/>
      <c r="BK974" s="51"/>
      <c r="BL974" s="51"/>
      <c r="BM974" s="51"/>
      <c r="BN974" s="51"/>
      <c r="BO974" s="51"/>
      <c r="BP974" s="51"/>
      <c r="BQ974" s="51"/>
      <c r="BR974" s="51"/>
      <c r="BS974" s="51"/>
      <c r="BT974" s="51"/>
      <c r="BU974" s="51"/>
      <c r="BV974" s="51"/>
      <c r="BW974" s="51"/>
      <c r="BX974" s="51"/>
      <c r="BY974" s="51"/>
      <c r="BZ974" s="51"/>
      <c r="CA974" s="51"/>
      <c r="CB974" s="51"/>
      <c r="CC974" s="51"/>
      <c r="CD974" s="51"/>
      <c r="CE974" s="51"/>
      <c r="CF974" s="51"/>
      <c r="CG974" s="51"/>
      <c r="CH974" s="51"/>
      <c r="CI974" s="51"/>
      <c r="CJ974" s="51"/>
      <c r="CK974" s="51"/>
      <c r="CL974" s="51"/>
      <c r="CM974" s="51"/>
      <c r="CN974" s="51"/>
      <c r="CO974" s="51"/>
      <c r="CP974" s="51"/>
      <c r="CQ974" s="51"/>
      <c r="CR974" s="51"/>
      <c r="CS974" s="51"/>
      <c r="CT974" s="51"/>
      <c r="CU974" s="51"/>
      <c r="CV974" s="51"/>
      <c r="CW974" s="51"/>
      <c r="CX974" s="51"/>
      <c r="CY974" s="51"/>
      <c r="CZ974" s="51"/>
      <c r="DA974" s="51"/>
      <c r="DB974" s="51"/>
      <c r="DC974" s="51"/>
      <c r="DD974" s="51"/>
    </row>
    <row r="975">
      <c r="A975" s="48"/>
      <c r="B975" s="48"/>
      <c r="C975" s="48"/>
      <c r="D975" s="48"/>
      <c r="E975" s="48"/>
      <c r="F975" s="51"/>
      <c r="G975" s="51"/>
      <c r="H975" s="54"/>
      <c r="I975" s="54"/>
      <c r="J975" s="51"/>
      <c r="K975" s="51"/>
      <c r="L975" s="51"/>
      <c r="M975" s="51"/>
      <c r="N975" s="51"/>
      <c r="O975" s="51"/>
      <c r="P975" s="51"/>
      <c r="Q975" s="51"/>
      <c r="R975" s="51"/>
      <c r="S975" s="51"/>
      <c r="T975" s="51"/>
      <c r="U975" s="51"/>
      <c r="V975" s="51"/>
      <c r="W975" s="51"/>
      <c r="X975" s="51"/>
      <c r="Y975" s="51"/>
      <c r="Z975" s="51"/>
      <c r="AA975" s="51"/>
      <c r="AB975" s="51"/>
      <c r="AC975" s="51"/>
      <c r="AD975" s="51"/>
      <c r="AE975" s="51"/>
      <c r="AF975" s="51"/>
      <c r="AG975" s="51"/>
      <c r="AH975" s="51"/>
      <c r="AI975" s="51"/>
      <c r="AJ975" s="51"/>
      <c r="AK975" s="51"/>
      <c r="AL975" s="51"/>
      <c r="AM975" s="51"/>
      <c r="AN975" s="51"/>
      <c r="AO975" s="51"/>
      <c r="AP975" s="51"/>
      <c r="AQ975" s="51"/>
      <c r="AR975" s="51"/>
      <c r="AS975" s="51"/>
      <c r="AT975" s="51"/>
      <c r="AU975" s="51"/>
      <c r="AV975" s="51"/>
      <c r="AW975" s="51"/>
      <c r="AX975" s="51"/>
      <c r="AY975" s="51"/>
      <c r="AZ975" s="51"/>
      <c r="BA975" s="51"/>
      <c r="BB975" s="51"/>
      <c r="BC975" s="51"/>
      <c r="BD975" s="51"/>
      <c r="BE975" s="51"/>
      <c r="BF975" s="51"/>
      <c r="BG975" s="51"/>
      <c r="BH975" s="51"/>
      <c r="BI975" s="51"/>
      <c r="BJ975" s="51"/>
      <c r="BK975" s="51"/>
      <c r="BL975" s="51"/>
      <c r="BM975" s="51"/>
      <c r="BN975" s="51"/>
      <c r="BO975" s="51"/>
      <c r="BP975" s="51"/>
      <c r="BQ975" s="51"/>
      <c r="BR975" s="51"/>
      <c r="BS975" s="51"/>
      <c r="BT975" s="51"/>
      <c r="BU975" s="51"/>
      <c r="BV975" s="51"/>
      <c r="BW975" s="51"/>
      <c r="BX975" s="51"/>
      <c r="BY975" s="51"/>
      <c r="BZ975" s="51"/>
      <c r="CA975" s="51"/>
      <c r="CB975" s="51"/>
      <c r="CC975" s="51"/>
      <c r="CD975" s="51"/>
      <c r="CE975" s="51"/>
      <c r="CF975" s="51"/>
      <c r="CG975" s="51"/>
      <c r="CH975" s="51"/>
      <c r="CI975" s="51"/>
      <c r="CJ975" s="51"/>
      <c r="CK975" s="51"/>
      <c r="CL975" s="51"/>
      <c r="CM975" s="51"/>
      <c r="CN975" s="51"/>
      <c r="CO975" s="51"/>
      <c r="CP975" s="51"/>
      <c r="CQ975" s="51"/>
      <c r="CR975" s="51"/>
      <c r="CS975" s="51"/>
      <c r="CT975" s="51"/>
      <c r="CU975" s="51"/>
      <c r="CV975" s="51"/>
      <c r="CW975" s="51"/>
      <c r="CX975" s="51"/>
      <c r="CY975" s="51"/>
      <c r="CZ975" s="51"/>
      <c r="DA975" s="51"/>
      <c r="DB975" s="51"/>
      <c r="DC975" s="51"/>
      <c r="DD975" s="51"/>
    </row>
    <row r="976">
      <c r="A976" s="48"/>
      <c r="B976" s="48"/>
      <c r="C976" s="48"/>
      <c r="D976" s="48"/>
      <c r="E976" s="48"/>
      <c r="F976" s="51"/>
      <c r="G976" s="51"/>
      <c r="H976" s="54"/>
      <c r="I976" s="54"/>
      <c r="J976" s="51"/>
      <c r="K976" s="51"/>
      <c r="L976" s="51"/>
      <c r="M976" s="51"/>
      <c r="N976" s="51"/>
      <c r="O976" s="51"/>
      <c r="P976" s="51"/>
      <c r="Q976" s="51"/>
      <c r="R976" s="51"/>
      <c r="S976" s="51"/>
      <c r="T976" s="51"/>
      <c r="U976" s="51"/>
      <c r="V976" s="51"/>
      <c r="W976" s="51"/>
      <c r="X976" s="51"/>
      <c r="Y976" s="51"/>
      <c r="Z976" s="51"/>
      <c r="AA976" s="51"/>
      <c r="AB976" s="51"/>
      <c r="AC976" s="51"/>
      <c r="AD976" s="51"/>
      <c r="AE976" s="51"/>
      <c r="AF976" s="51"/>
      <c r="AG976" s="51"/>
      <c r="AH976" s="51"/>
      <c r="AI976" s="51"/>
      <c r="AJ976" s="51"/>
      <c r="AK976" s="51"/>
      <c r="AL976" s="51"/>
      <c r="AM976" s="51"/>
      <c r="AN976" s="51"/>
      <c r="AO976" s="51"/>
      <c r="AP976" s="51"/>
      <c r="AQ976" s="51"/>
      <c r="AR976" s="51"/>
      <c r="AS976" s="51"/>
      <c r="AT976" s="51"/>
      <c r="AU976" s="51"/>
      <c r="AV976" s="51"/>
      <c r="AW976" s="51"/>
      <c r="AX976" s="51"/>
      <c r="AY976" s="51"/>
      <c r="AZ976" s="51"/>
      <c r="BA976" s="51"/>
      <c r="BB976" s="51"/>
      <c r="BC976" s="51"/>
      <c r="BD976" s="51"/>
      <c r="BE976" s="51"/>
      <c r="BF976" s="51"/>
      <c r="BG976" s="51"/>
      <c r="BH976" s="51"/>
      <c r="BI976" s="51"/>
      <c r="BJ976" s="51"/>
      <c r="BK976" s="51"/>
      <c r="BL976" s="51"/>
      <c r="BM976" s="51"/>
      <c r="BN976" s="51"/>
      <c r="BO976" s="51"/>
      <c r="BP976" s="51"/>
      <c r="BQ976" s="51"/>
      <c r="BR976" s="51"/>
      <c r="BS976" s="51"/>
      <c r="BT976" s="51"/>
      <c r="BU976" s="51"/>
      <c r="BV976" s="51"/>
      <c r="BW976" s="51"/>
      <c r="BX976" s="51"/>
      <c r="BY976" s="51"/>
      <c r="BZ976" s="51"/>
      <c r="CA976" s="51"/>
      <c r="CB976" s="51"/>
      <c r="CC976" s="51"/>
      <c r="CD976" s="51"/>
      <c r="CE976" s="51"/>
      <c r="CF976" s="51"/>
      <c r="CG976" s="51"/>
      <c r="CH976" s="51"/>
      <c r="CI976" s="51"/>
      <c r="CJ976" s="51"/>
      <c r="CK976" s="51"/>
      <c r="CL976" s="51"/>
      <c r="CM976" s="51"/>
      <c r="CN976" s="51"/>
      <c r="CO976" s="51"/>
      <c r="CP976" s="51"/>
      <c r="CQ976" s="51"/>
      <c r="CR976" s="51"/>
      <c r="CS976" s="51"/>
      <c r="CT976" s="51"/>
      <c r="CU976" s="51"/>
      <c r="CV976" s="51"/>
      <c r="CW976" s="51"/>
      <c r="CX976" s="51"/>
      <c r="CY976" s="51"/>
      <c r="CZ976" s="51"/>
      <c r="DA976" s="51"/>
      <c r="DB976" s="51"/>
      <c r="DC976" s="51"/>
      <c r="DD976" s="51"/>
    </row>
    <row r="977">
      <c r="A977" s="48"/>
      <c r="B977" s="48"/>
      <c r="C977" s="48"/>
      <c r="D977" s="48"/>
      <c r="E977" s="48"/>
      <c r="F977" s="51"/>
      <c r="G977" s="51"/>
      <c r="H977" s="54"/>
      <c r="I977" s="54"/>
      <c r="J977" s="51"/>
      <c r="K977" s="51"/>
      <c r="L977" s="51"/>
      <c r="M977" s="51"/>
      <c r="N977" s="51"/>
      <c r="O977" s="51"/>
      <c r="P977" s="51"/>
      <c r="Q977" s="51"/>
      <c r="R977" s="51"/>
      <c r="S977" s="51"/>
      <c r="T977" s="51"/>
      <c r="U977" s="51"/>
      <c r="V977" s="51"/>
      <c r="W977" s="51"/>
      <c r="X977" s="51"/>
      <c r="Y977" s="51"/>
      <c r="Z977" s="51"/>
      <c r="AA977" s="51"/>
      <c r="AB977" s="51"/>
      <c r="AC977" s="51"/>
      <c r="AD977" s="51"/>
      <c r="AE977" s="51"/>
      <c r="AF977" s="51"/>
      <c r="AG977" s="51"/>
      <c r="AH977" s="51"/>
      <c r="AI977" s="51"/>
      <c r="AJ977" s="51"/>
      <c r="AK977" s="51"/>
      <c r="AL977" s="51"/>
      <c r="AM977" s="51"/>
      <c r="AN977" s="51"/>
      <c r="AO977" s="51"/>
      <c r="AP977" s="51"/>
      <c r="AQ977" s="51"/>
      <c r="AR977" s="51"/>
      <c r="AS977" s="51"/>
      <c r="AT977" s="51"/>
      <c r="AU977" s="51"/>
      <c r="AV977" s="51"/>
      <c r="AW977" s="51"/>
      <c r="AX977" s="51"/>
      <c r="AY977" s="51"/>
      <c r="AZ977" s="51"/>
      <c r="BA977" s="51"/>
      <c r="BB977" s="51"/>
      <c r="BC977" s="51"/>
      <c r="BD977" s="51"/>
      <c r="BE977" s="51"/>
      <c r="BF977" s="51"/>
      <c r="BG977" s="51"/>
      <c r="BH977" s="51"/>
      <c r="BI977" s="51"/>
      <c r="BJ977" s="51"/>
      <c r="BK977" s="51"/>
      <c r="BL977" s="51"/>
      <c r="BM977" s="51"/>
      <c r="BN977" s="51"/>
      <c r="BO977" s="51"/>
      <c r="BP977" s="51"/>
      <c r="BQ977" s="51"/>
      <c r="BR977" s="51"/>
      <c r="BS977" s="51"/>
      <c r="BT977" s="51"/>
      <c r="BU977" s="51"/>
      <c r="BV977" s="51"/>
      <c r="BW977" s="51"/>
      <c r="BX977" s="51"/>
      <c r="BY977" s="51"/>
      <c r="BZ977" s="51"/>
      <c r="CA977" s="51"/>
      <c r="CB977" s="51"/>
      <c r="CC977" s="51"/>
      <c r="CD977" s="51"/>
      <c r="CE977" s="51"/>
      <c r="CF977" s="51"/>
      <c r="CG977" s="51"/>
      <c r="CH977" s="51"/>
      <c r="CI977" s="51"/>
      <c r="CJ977" s="51"/>
      <c r="CK977" s="51"/>
      <c r="CL977" s="51"/>
      <c r="CM977" s="51"/>
      <c r="CN977" s="51"/>
      <c r="CO977" s="51"/>
      <c r="CP977" s="51"/>
      <c r="CQ977" s="51"/>
      <c r="CR977" s="51"/>
      <c r="CS977" s="51"/>
      <c r="CT977" s="51"/>
      <c r="CU977" s="51"/>
      <c r="CV977" s="51"/>
      <c r="CW977" s="51"/>
      <c r="CX977" s="51"/>
      <c r="CY977" s="51"/>
      <c r="CZ977" s="51"/>
      <c r="DA977" s="51"/>
      <c r="DB977" s="51"/>
      <c r="DC977" s="51"/>
      <c r="DD977" s="51"/>
    </row>
    <row r="978">
      <c r="A978" s="48"/>
      <c r="B978" s="48"/>
      <c r="C978" s="48"/>
      <c r="D978" s="48"/>
      <c r="E978" s="48"/>
      <c r="F978" s="51"/>
      <c r="G978" s="51"/>
      <c r="H978" s="54"/>
      <c r="I978" s="54"/>
      <c r="J978" s="51"/>
      <c r="K978" s="51"/>
      <c r="L978" s="51"/>
      <c r="M978" s="51"/>
      <c r="N978" s="51"/>
      <c r="O978" s="51"/>
      <c r="P978" s="51"/>
      <c r="Q978" s="51"/>
      <c r="R978" s="51"/>
      <c r="S978" s="51"/>
      <c r="T978" s="51"/>
      <c r="U978" s="51"/>
      <c r="V978" s="51"/>
      <c r="W978" s="51"/>
      <c r="X978" s="51"/>
      <c r="Y978" s="51"/>
      <c r="Z978" s="51"/>
      <c r="AA978" s="51"/>
      <c r="AB978" s="51"/>
      <c r="AC978" s="51"/>
      <c r="AD978" s="51"/>
      <c r="AE978" s="51"/>
      <c r="AF978" s="51"/>
      <c r="AG978" s="51"/>
      <c r="AH978" s="51"/>
      <c r="AI978" s="51"/>
      <c r="AJ978" s="51"/>
      <c r="AK978" s="51"/>
      <c r="AL978" s="51"/>
      <c r="AM978" s="51"/>
      <c r="AN978" s="51"/>
      <c r="AO978" s="51"/>
      <c r="AP978" s="51"/>
      <c r="AQ978" s="51"/>
      <c r="AR978" s="51"/>
      <c r="AS978" s="51"/>
      <c r="AT978" s="51"/>
      <c r="AU978" s="51"/>
      <c r="AV978" s="51"/>
      <c r="AW978" s="51"/>
      <c r="AX978" s="51"/>
      <c r="AY978" s="51"/>
      <c r="AZ978" s="51"/>
      <c r="BA978" s="51"/>
      <c r="BB978" s="51"/>
      <c r="BC978" s="51"/>
      <c r="BD978" s="51"/>
      <c r="BE978" s="51"/>
      <c r="BF978" s="51"/>
      <c r="BG978" s="51"/>
      <c r="BH978" s="51"/>
      <c r="BI978" s="51"/>
      <c r="BJ978" s="51"/>
      <c r="BK978" s="51"/>
      <c r="BL978" s="51"/>
      <c r="BM978" s="51"/>
      <c r="BN978" s="51"/>
      <c r="BO978" s="51"/>
      <c r="BP978" s="51"/>
      <c r="BQ978" s="51"/>
      <c r="BR978" s="51"/>
      <c r="BS978" s="51"/>
      <c r="BT978" s="51"/>
      <c r="BU978" s="51"/>
      <c r="BV978" s="51"/>
      <c r="BW978" s="51"/>
      <c r="BX978" s="51"/>
      <c r="BY978" s="51"/>
      <c r="BZ978" s="51"/>
      <c r="CA978" s="51"/>
      <c r="CB978" s="51"/>
      <c r="CC978" s="51"/>
      <c r="CD978" s="51"/>
      <c r="CE978" s="51"/>
      <c r="CF978" s="51"/>
      <c r="CG978" s="51"/>
      <c r="CH978" s="51"/>
      <c r="CI978" s="51"/>
      <c r="CJ978" s="51"/>
      <c r="CK978" s="51"/>
      <c r="CL978" s="51"/>
      <c r="CM978" s="51"/>
      <c r="CN978" s="51"/>
      <c r="CO978" s="51"/>
      <c r="CP978" s="51"/>
      <c r="CQ978" s="51"/>
      <c r="CR978" s="51"/>
      <c r="CS978" s="51"/>
      <c r="CT978" s="51"/>
      <c r="CU978" s="51"/>
      <c r="CV978" s="51"/>
      <c r="CW978" s="51"/>
      <c r="CX978" s="51"/>
      <c r="CY978" s="51"/>
      <c r="CZ978" s="51"/>
      <c r="DA978" s="51"/>
      <c r="DB978" s="51"/>
      <c r="DC978" s="51"/>
      <c r="DD978" s="51"/>
    </row>
    <row r="979">
      <c r="A979" s="48"/>
      <c r="B979" s="48"/>
      <c r="C979" s="48"/>
      <c r="D979" s="48"/>
      <c r="E979" s="48"/>
      <c r="F979" s="51"/>
      <c r="G979" s="51"/>
      <c r="H979" s="54"/>
      <c r="I979" s="54"/>
      <c r="J979" s="51"/>
      <c r="K979" s="51"/>
      <c r="L979" s="51"/>
      <c r="M979" s="51"/>
      <c r="N979" s="51"/>
      <c r="O979" s="51"/>
      <c r="P979" s="51"/>
      <c r="Q979" s="51"/>
      <c r="R979" s="51"/>
      <c r="S979" s="51"/>
      <c r="T979" s="51"/>
      <c r="U979" s="51"/>
      <c r="V979" s="51"/>
      <c r="W979" s="51"/>
      <c r="X979" s="51"/>
      <c r="Y979" s="51"/>
      <c r="Z979" s="51"/>
      <c r="AA979" s="51"/>
      <c r="AB979" s="51"/>
      <c r="AC979" s="51"/>
      <c r="AD979" s="51"/>
      <c r="AE979" s="51"/>
      <c r="AF979" s="51"/>
      <c r="AG979" s="51"/>
      <c r="AH979" s="51"/>
      <c r="AI979" s="51"/>
      <c r="AJ979" s="51"/>
      <c r="AK979" s="51"/>
      <c r="AL979" s="51"/>
      <c r="AM979" s="51"/>
      <c r="AN979" s="51"/>
      <c r="AO979" s="51"/>
      <c r="AP979" s="51"/>
      <c r="AQ979" s="51"/>
      <c r="AR979" s="51"/>
      <c r="AS979" s="51"/>
      <c r="AT979" s="51"/>
      <c r="AU979" s="51"/>
      <c r="AV979" s="51"/>
      <c r="AW979" s="51"/>
      <c r="AX979" s="51"/>
      <c r="AY979" s="51"/>
      <c r="AZ979" s="51"/>
      <c r="BA979" s="51"/>
      <c r="BB979" s="51"/>
      <c r="BC979" s="51"/>
      <c r="BD979" s="51"/>
      <c r="BE979" s="51"/>
      <c r="BF979" s="51"/>
      <c r="BG979" s="51"/>
      <c r="BH979" s="51"/>
      <c r="BI979" s="51"/>
      <c r="BJ979" s="51"/>
      <c r="BK979" s="51"/>
      <c r="BL979" s="51"/>
      <c r="BM979" s="51"/>
      <c r="BN979" s="51"/>
      <c r="BO979" s="51"/>
      <c r="BP979" s="51"/>
      <c r="BQ979" s="51"/>
      <c r="BR979" s="51"/>
      <c r="BS979" s="51"/>
      <c r="BT979" s="51"/>
      <c r="BU979" s="51"/>
      <c r="BV979" s="51"/>
      <c r="BW979" s="51"/>
      <c r="BX979" s="51"/>
      <c r="BY979" s="51"/>
      <c r="BZ979" s="51"/>
      <c r="CA979" s="51"/>
      <c r="CB979" s="51"/>
      <c r="CC979" s="51"/>
      <c r="CD979" s="51"/>
      <c r="CE979" s="51"/>
      <c r="CF979" s="51"/>
      <c r="CG979" s="51"/>
      <c r="CH979" s="51"/>
      <c r="CI979" s="51"/>
      <c r="CJ979" s="51"/>
      <c r="CK979" s="51"/>
      <c r="CL979" s="51"/>
      <c r="CM979" s="51"/>
      <c r="CN979" s="51"/>
      <c r="CO979" s="51"/>
      <c r="CP979" s="51"/>
      <c r="CQ979" s="51"/>
      <c r="CR979" s="51"/>
      <c r="CS979" s="51"/>
      <c r="CT979" s="51"/>
      <c r="CU979" s="51"/>
      <c r="CV979" s="51"/>
      <c r="CW979" s="51"/>
      <c r="CX979" s="51"/>
      <c r="CY979" s="51"/>
      <c r="CZ979" s="51"/>
      <c r="DA979" s="51"/>
      <c r="DB979" s="51"/>
      <c r="DC979" s="51"/>
      <c r="DD979" s="51"/>
    </row>
    <row r="980">
      <c r="A980" s="48"/>
      <c r="B980" s="48"/>
      <c r="C980" s="48"/>
      <c r="D980" s="48"/>
      <c r="E980" s="48"/>
      <c r="F980" s="51"/>
      <c r="G980" s="51"/>
      <c r="H980" s="54"/>
      <c r="I980" s="54"/>
      <c r="J980" s="51"/>
      <c r="K980" s="51"/>
      <c r="L980" s="51"/>
      <c r="M980" s="51"/>
      <c r="N980" s="51"/>
      <c r="O980" s="51"/>
      <c r="P980" s="51"/>
      <c r="Q980" s="51"/>
      <c r="R980" s="51"/>
      <c r="S980" s="51"/>
      <c r="T980" s="51"/>
      <c r="U980" s="51"/>
      <c r="V980" s="51"/>
      <c r="W980" s="51"/>
      <c r="X980" s="51"/>
      <c r="Y980" s="51"/>
      <c r="Z980" s="51"/>
      <c r="AA980" s="51"/>
      <c r="AB980" s="51"/>
      <c r="AC980" s="51"/>
      <c r="AD980" s="51"/>
      <c r="AE980" s="51"/>
      <c r="AF980" s="51"/>
      <c r="AG980" s="51"/>
      <c r="AH980" s="51"/>
      <c r="AI980" s="51"/>
      <c r="AJ980" s="51"/>
      <c r="AK980" s="51"/>
      <c r="AL980" s="51"/>
      <c r="AM980" s="51"/>
      <c r="AN980" s="51"/>
      <c r="AO980" s="51"/>
      <c r="AP980" s="51"/>
      <c r="AQ980" s="51"/>
      <c r="AR980" s="51"/>
      <c r="AS980" s="51"/>
      <c r="AT980" s="51"/>
      <c r="AU980" s="51"/>
      <c r="AV980" s="51"/>
      <c r="AW980" s="51"/>
      <c r="AX980" s="51"/>
      <c r="AY980" s="51"/>
      <c r="AZ980" s="51"/>
      <c r="BA980" s="51"/>
      <c r="BB980" s="51"/>
      <c r="BC980" s="51"/>
      <c r="BD980" s="51"/>
      <c r="BE980" s="51"/>
      <c r="BF980" s="51"/>
      <c r="BG980" s="51"/>
      <c r="BH980" s="51"/>
      <c r="BI980" s="51"/>
      <c r="BJ980" s="51"/>
      <c r="BK980" s="51"/>
      <c r="BL980" s="51"/>
      <c r="BM980" s="51"/>
      <c r="BN980" s="51"/>
      <c r="BO980" s="51"/>
      <c r="BP980" s="51"/>
      <c r="BQ980" s="51"/>
      <c r="BR980" s="51"/>
      <c r="BS980" s="51"/>
      <c r="BT980" s="51"/>
      <c r="BU980" s="51"/>
      <c r="BV980" s="51"/>
      <c r="BW980" s="51"/>
      <c r="BX980" s="51"/>
      <c r="BY980" s="51"/>
      <c r="BZ980" s="51"/>
      <c r="CA980" s="51"/>
      <c r="CB980" s="51"/>
      <c r="CC980" s="51"/>
      <c r="CD980" s="51"/>
      <c r="CE980" s="51"/>
      <c r="CF980" s="51"/>
      <c r="CG980" s="51"/>
      <c r="CH980" s="51"/>
      <c r="CI980" s="51"/>
      <c r="CJ980" s="51"/>
      <c r="CK980" s="51"/>
      <c r="CL980" s="51"/>
      <c r="CM980" s="51"/>
      <c r="CN980" s="51"/>
      <c r="CO980" s="51"/>
      <c r="CP980" s="51"/>
      <c r="CQ980" s="51"/>
      <c r="CR980" s="51"/>
      <c r="CS980" s="51"/>
      <c r="CT980" s="51"/>
      <c r="CU980" s="51"/>
      <c r="CV980" s="51"/>
      <c r="CW980" s="51"/>
      <c r="CX980" s="51"/>
      <c r="CY980" s="51"/>
      <c r="CZ980" s="51"/>
      <c r="DA980" s="51"/>
      <c r="DB980" s="51"/>
      <c r="DC980" s="51"/>
      <c r="DD980" s="51"/>
    </row>
    <row r="981">
      <c r="A981" s="48"/>
      <c r="B981" s="48"/>
      <c r="C981" s="48"/>
      <c r="D981" s="48"/>
      <c r="E981" s="48"/>
      <c r="F981" s="51"/>
      <c r="G981" s="51"/>
      <c r="H981" s="54"/>
      <c r="I981" s="54"/>
      <c r="J981" s="51"/>
      <c r="K981" s="51"/>
      <c r="L981" s="51"/>
      <c r="M981" s="51"/>
      <c r="N981" s="51"/>
      <c r="O981" s="51"/>
      <c r="P981" s="51"/>
      <c r="Q981" s="51"/>
      <c r="R981" s="51"/>
      <c r="S981" s="51"/>
      <c r="T981" s="51"/>
      <c r="U981" s="51"/>
      <c r="V981" s="51"/>
      <c r="W981" s="51"/>
      <c r="X981" s="51"/>
      <c r="Y981" s="51"/>
      <c r="Z981" s="51"/>
      <c r="AA981" s="51"/>
      <c r="AB981" s="51"/>
      <c r="AC981" s="51"/>
      <c r="AD981" s="51"/>
      <c r="AE981" s="51"/>
      <c r="AF981" s="51"/>
      <c r="AG981" s="51"/>
      <c r="AH981" s="51"/>
      <c r="AI981" s="51"/>
      <c r="AJ981" s="51"/>
      <c r="AK981" s="51"/>
      <c r="AL981" s="51"/>
      <c r="AM981" s="51"/>
      <c r="AN981" s="51"/>
      <c r="AO981" s="51"/>
      <c r="AP981" s="51"/>
      <c r="AQ981" s="51"/>
      <c r="AR981" s="51"/>
      <c r="AS981" s="51"/>
      <c r="AT981" s="51"/>
      <c r="AU981" s="51"/>
      <c r="AV981" s="51"/>
      <c r="AW981" s="51"/>
      <c r="AX981" s="51"/>
      <c r="AY981" s="51"/>
      <c r="AZ981" s="51"/>
      <c r="BA981" s="51"/>
      <c r="BB981" s="51"/>
      <c r="BC981" s="51"/>
      <c r="BD981" s="51"/>
      <c r="BE981" s="51"/>
      <c r="BF981" s="51"/>
      <c r="BG981" s="51"/>
      <c r="BH981" s="51"/>
      <c r="BI981" s="51"/>
      <c r="BJ981" s="51"/>
      <c r="BK981" s="51"/>
      <c r="BL981" s="51"/>
      <c r="BM981" s="51"/>
      <c r="BN981" s="51"/>
      <c r="BO981" s="51"/>
      <c r="BP981" s="51"/>
      <c r="BQ981" s="51"/>
      <c r="BR981" s="51"/>
      <c r="BS981" s="51"/>
      <c r="BT981" s="51"/>
      <c r="BU981" s="51"/>
      <c r="BV981" s="51"/>
      <c r="BW981" s="51"/>
      <c r="BX981" s="51"/>
      <c r="BY981" s="51"/>
      <c r="BZ981" s="51"/>
      <c r="CA981" s="51"/>
      <c r="CB981" s="51"/>
      <c r="CC981" s="51"/>
      <c r="CD981" s="51"/>
      <c r="CE981" s="51"/>
      <c r="CF981" s="51"/>
      <c r="CG981" s="51"/>
      <c r="CH981" s="51"/>
      <c r="CI981" s="51"/>
      <c r="CJ981" s="51"/>
      <c r="CK981" s="51"/>
      <c r="CL981" s="51"/>
      <c r="CM981" s="51"/>
      <c r="CN981" s="51"/>
      <c r="CO981" s="51"/>
      <c r="CP981" s="51"/>
      <c r="CQ981" s="51"/>
      <c r="CR981" s="51"/>
      <c r="CS981" s="51"/>
      <c r="CT981" s="51"/>
      <c r="CU981" s="51"/>
      <c r="CV981" s="51"/>
      <c r="CW981" s="51"/>
      <c r="CX981" s="51"/>
      <c r="CY981" s="51"/>
      <c r="CZ981" s="51"/>
      <c r="DA981" s="51"/>
      <c r="DB981" s="51"/>
      <c r="DC981" s="51"/>
      <c r="DD981" s="51"/>
    </row>
    <row r="982">
      <c r="A982" s="48"/>
      <c r="B982" s="48"/>
      <c r="C982" s="48"/>
      <c r="D982" s="48"/>
      <c r="E982" s="48"/>
      <c r="F982" s="51"/>
      <c r="G982" s="51"/>
      <c r="H982" s="54"/>
      <c r="I982" s="54"/>
      <c r="J982" s="51"/>
      <c r="K982" s="51"/>
      <c r="L982" s="51"/>
      <c r="M982" s="51"/>
      <c r="N982" s="51"/>
      <c r="O982" s="51"/>
      <c r="P982" s="51"/>
      <c r="Q982" s="51"/>
      <c r="R982" s="51"/>
      <c r="S982" s="51"/>
      <c r="T982" s="51"/>
      <c r="U982" s="51"/>
      <c r="V982" s="51"/>
      <c r="W982" s="51"/>
      <c r="X982" s="51"/>
      <c r="Y982" s="51"/>
      <c r="Z982" s="51"/>
      <c r="AA982" s="51"/>
      <c r="AB982" s="51"/>
      <c r="AC982" s="51"/>
      <c r="AD982" s="51"/>
      <c r="AE982" s="51"/>
      <c r="AF982" s="51"/>
      <c r="AG982" s="51"/>
      <c r="AH982" s="51"/>
      <c r="AI982" s="51"/>
      <c r="AJ982" s="51"/>
      <c r="AK982" s="51"/>
      <c r="AL982" s="51"/>
      <c r="AM982" s="51"/>
      <c r="AN982" s="51"/>
      <c r="AO982" s="51"/>
      <c r="AP982" s="51"/>
      <c r="AQ982" s="51"/>
      <c r="AR982" s="51"/>
      <c r="AS982" s="51"/>
      <c r="AT982" s="51"/>
      <c r="AU982" s="51"/>
      <c r="AV982" s="51"/>
      <c r="AW982" s="51"/>
      <c r="AX982" s="51"/>
      <c r="AY982" s="51"/>
      <c r="AZ982" s="51"/>
      <c r="BA982" s="51"/>
      <c r="BB982" s="51"/>
      <c r="BC982" s="51"/>
      <c r="BD982" s="51"/>
      <c r="BE982" s="51"/>
      <c r="BF982" s="51"/>
      <c r="BG982" s="51"/>
      <c r="BH982" s="51"/>
      <c r="BI982" s="51"/>
      <c r="BJ982" s="51"/>
      <c r="BK982" s="51"/>
      <c r="BL982" s="51"/>
      <c r="BM982" s="51"/>
      <c r="BN982" s="51"/>
      <c r="BO982" s="51"/>
      <c r="BP982" s="51"/>
      <c r="BQ982" s="51"/>
      <c r="BR982" s="51"/>
      <c r="BS982" s="51"/>
      <c r="BT982" s="51"/>
      <c r="BU982" s="51"/>
      <c r="BV982" s="51"/>
      <c r="BW982" s="51"/>
      <c r="BX982" s="51"/>
      <c r="BY982" s="51"/>
      <c r="BZ982" s="51"/>
      <c r="CA982" s="51"/>
      <c r="CB982" s="51"/>
      <c r="CC982" s="51"/>
      <c r="CD982" s="51"/>
      <c r="CE982" s="51"/>
      <c r="CF982" s="51"/>
      <c r="CG982" s="51"/>
      <c r="CH982" s="51"/>
      <c r="CI982" s="51"/>
      <c r="CJ982" s="51"/>
      <c r="CK982" s="51"/>
      <c r="CL982" s="51"/>
      <c r="CM982" s="51"/>
      <c r="CN982" s="51"/>
      <c r="CO982" s="51"/>
      <c r="CP982" s="51"/>
      <c r="CQ982" s="51"/>
      <c r="CR982" s="51"/>
      <c r="CS982" s="51"/>
      <c r="CT982" s="51"/>
      <c r="CU982" s="51"/>
      <c r="CV982" s="51"/>
      <c r="CW982" s="51"/>
      <c r="CX982" s="51"/>
      <c r="CY982" s="51"/>
      <c r="CZ982" s="51"/>
      <c r="DA982" s="51"/>
      <c r="DB982" s="51"/>
      <c r="DC982" s="51"/>
      <c r="DD982" s="51"/>
    </row>
    <row r="983">
      <c r="A983" s="48"/>
      <c r="B983" s="48"/>
      <c r="C983" s="48"/>
      <c r="D983" s="48"/>
      <c r="E983" s="48"/>
      <c r="F983" s="51"/>
      <c r="G983" s="51"/>
      <c r="H983" s="54"/>
      <c r="I983" s="54"/>
      <c r="J983" s="51"/>
      <c r="K983" s="51"/>
      <c r="L983" s="51"/>
      <c r="M983" s="51"/>
      <c r="N983" s="51"/>
      <c r="O983" s="51"/>
      <c r="P983" s="51"/>
      <c r="Q983" s="51"/>
      <c r="R983" s="51"/>
      <c r="S983" s="51"/>
      <c r="T983" s="51"/>
      <c r="U983" s="51"/>
      <c r="V983" s="51"/>
      <c r="W983" s="51"/>
      <c r="X983" s="51"/>
      <c r="Y983" s="51"/>
      <c r="Z983" s="51"/>
      <c r="AA983" s="51"/>
      <c r="AB983" s="51"/>
      <c r="AC983" s="51"/>
      <c r="AD983" s="51"/>
      <c r="AE983" s="51"/>
      <c r="AF983" s="51"/>
      <c r="AG983" s="51"/>
      <c r="AH983" s="51"/>
      <c r="AI983" s="51"/>
      <c r="AJ983" s="51"/>
      <c r="AK983" s="51"/>
      <c r="AL983" s="51"/>
      <c r="AM983" s="51"/>
      <c r="AN983" s="51"/>
      <c r="AO983" s="51"/>
      <c r="AP983" s="51"/>
      <c r="AQ983" s="51"/>
      <c r="AR983" s="51"/>
      <c r="AS983" s="51"/>
      <c r="AT983" s="51"/>
      <c r="AU983" s="51"/>
      <c r="AV983" s="51"/>
      <c r="AW983" s="51"/>
      <c r="AX983" s="51"/>
      <c r="AY983" s="51"/>
      <c r="AZ983" s="51"/>
      <c r="BA983" s="51"/>
      <c r="BB983" s="51"/>
      <c r="BC983" s="51"/>
      <c r="BD983" s="51"/>
      <c r="BE983" s="51"/>
      <c r="BF983" s="51"/>
      <c r="BG983" s="51"/>
      <c r="BH983" s="51"/>
      <c r="BI983" s="51"/>
      <c r="BJ983" s="51"/>
      <c r="BK983" s="51"/>
      <c r="BL983" s="51"/>
      <c r="BM983" s="51"/>
      <c r="BN983" s="51"/>
      <c r="BO983" s="51"/>
      <c r="BP983" s="51"/>
      <c r="BQ983" s="51"/>
      <c r="BR983" s="51"/>
      <c r="BS983" s="51"/>
      <c r="BT983" s="51"/>
      <c r="BU983" s="51"/>
      <c r="BV983" s="51"/>
      <c r="BW983" s="51"/>
      <c r="BX983" s="51"/>
      <c r="BY983" s="51"/>
      <c r="BZ983" s="51"/>
      <c r="CA983" s="51"/>
      <c r="CB983" s="51"/>
      <c r="CC983" s="51"/>
      <c r="CD983" s="51"/>
      <c r="CE983" s="51"/>
      <c r="CF983" s="51"/>
      <c r="CG983" s="51"/>
      <c r="CH983" s="51"/>
      <c r="CI983" s="51"/>
      <c r="CJ983" s="51"/>
      <c r="CK983" s="51"/>
      <c r="CL983" s="51"/>
      <c r="CM983" s="51"/>
      <c r="CN983" s="51"/>
      <c r="CO983" s="51"/>
      <c r="CP983" s="51"/>
      <c r="CQ983" s="51"/>
      <c r="CR983" s="51"/>
      <c r="CS983" s="51"/>
      <c r="CT983" s="51"/>
      <c r="CU983" s="51"/>
      <c r="CV983" s="51"/>
      <c r="CW983" s="51"/>
      <c r="CX983" s="51"/>
      <c r="CY983" s="51"/>
      <c r="CZ983" s="51"/>
      <c r="DA983" s="51"/>
      <c r="DB983" s="51"/>
      <c r="DC983" s="51"/>
      <c r="DD983" s="51"/>
    </row>
    <row r="984">
      <c r="A984" s="48"/>
      <c r="B984" s="48"/>
      <c r="C984" s="48"/>
      <c r="D984" s="48"/>
      <c r="E984" s="48"/>
      <c r="F984" s="51"/>
      <c r="G984" s="51"/>
      <c r="H984" s="54"/>
      <c r="I984" s="54"/>
      <c r="J984" s="51"/>
      <c r="K984" s="51"/>
      <c r="L984" s="51"/>
      <c r="M984" s="51"/>
      <c r="N984" s="51"/>
      <c r="O984" s="51"/>
      <c r="P984" s="51"/>
      <c r="Q984" s="51"/>
      <c r="R984" s="51"/>
      <c r="S984" s="51"/>
      <c r="T984" s="51"/>
      <c r="U984" s="51"/>
      <c r="V984" s="51"/>
      <c r="W984" s="51"/>
      <c r="X984" s="51"/>
      <c r="Y984" s="51"/>
      <c r="Z984" s="51"/>
      <c r="AA984" s="51"/>
      <c r="AB984" s="51"/>
      <c r="AC984" s="51"/>
      <c r="AD984" s="51"/>
      <c r="AE984" s="51"/>
      <c r="AF984" s="51"/>
      <c r="AG984" s="51"/>
      <c r="AH984" s="51"/>
      <c r="AI984" s="51"/>
      <c r="AJ984" s="51"/>
      <c r="AK984" s="51"/>
      <c r="AL984" s="51"/>
      <c r="AM984" s="51"/>
      <c r="AN984" s="51"/>
      <c r="AO984" s="51"/>
      <c r="AP984" s="51"/>
      <c r="AQ984" s="51"/>
      <c r="AR984" s="51"/>
      <c r="AS984" s="51"/>
      <c r="AT984" s="51"/>
      <c r="AU984" s="51"/>
      <c r="AV984" s="51"/>
      <c r="AW984" s="51"/>
      <c r="AX984" s="51"/>
      <c r="AY984" s="51"/>
      <c r="AZ984" s="51"/>
      <c r="BA984" s="51"/>
      <c r="BB984" s="51"/>
      <c r="BC984" s="51"/>
      <c r="BD984" s="51"/>
      <c r="BE984" s="51"/>
      <c r="BF984" s="51"/>
      <c r="BG984" s="51"/>
      <c r="BH984" s="51"/>
      <c r="BI984" s="51"/>
      <c r="BJ984" s="51"/>
      <c r="BK984" s="51"/>
      <c r="BL984" s="51"/>
      <c r="BM984" s="51"/>
      <c r="BN984" s="51"/>
      <c r="BO984" s="51"/>
      <c r="BP984" s="51"/>
      <c r="BQ984" s="51"/>
      <c r="BR984" s="51"/>
      <c r="BS984" s="51"/>
      <c r="BT984" s="51"/>
      <c r="BU984" s="51"/>
      <c r="BV984" s="51"/>
      <c r="BW984" s="51"/>
      <c r="BX984" s="51"/>
      <c r="BY984" s="51"/>
      <c r="BZ984" s="51"/>
      <c r="CA984" s="51"/>
      <c r="CB984" s="51"/>
      <c r="CC984" s="51"/>
      <c r="CD984" s="51"/>
      <c r="CE984" s="51"/>
      <c r="CF984" s="51"/>
      <c r="CG984" s="51"/>
      <c r="CH984" s="51"/>
      <c r="CI984" s="51"/>
      <c r="CJ984" s="51"/>
      <c r="CK984" s="51"/>
      <c r="CL984" s="51"/>
      <c r="CM984" s="51"/>
      <c r="CN984" s="51"/>
      <c r="CO984" s="51"/>
      <c r="CP984" s="51"/>
      <c r="CQ984" s="51"/>
      <c r="CR984" s="51"/>
      <c r="CS984" s="51"/>
      <c r="CT984" s="51"/>
      <c r="CU984" s="51"/>
      <c r="CV984" s="51"/>
      <c r="CW984" s="51"/>
      <c r="CX984" s="51"/>
      <c r="CY984" s="51"/>
      <c r="CZ984" s="51"/>
      <c r="DA984" s="51"/>
      <c r="DB984" s="51"/>
      <c r="DC984" s="51"/>
      <c r="DD984" s="51"/>
    </row>
    <row r="985">
      <c r="A985" s="48"/>
      <c r="B985" s="48"/>
      <c r="C985" s="48"/>
      <c r="D985" s="48"/>
      <c r="E985" s="48"/>
      <c r="F985" s="51"/>
      <c r="G985" s="51"/>
      <c r="H985" s="54"/>
      <c r="I985" s="54"/>
      <c r="J985" s="51"/>
      <c r="K985" s="51"/>
      <c r="L985" s="51"/>
      <c r="M985" s="51"/>
      <c r="N985" s="51"/>
      <c r="O985" s="51"/>
      <c r="P985" s="51"/>
      <c r="Q985" s="51"/>
      <c r="R985" s="51"/>
      <c r="S985" s="51"/>
      <c r="T985" s="51"/>
      <c r="U985" s="51"/>
      <c r="V985" s="51"/>
      <c r="W985" s="51"/>
      <c r="X985" s="51"/>
      <c r="Y985" s="51"/>
      <c r="Z985" s="51"/>
      <c r="AA985" s="51"/>
      <c r="AB985" s="51"/>
      <c r="AC985" s="51"/>
      <c r="AD985" s="51"/>
      <c r="AE985" s="51"/>
      <c r="AF985" s="51"/>
      <c r="AG985" s="51"/>
      <c r="AH985" s="51"/>
      <c r="AI985" s="51"/>
      <c r="AJ985" s="51"/>
      <c r="AK985" s="51"/>
      <c r="AL985" s="51"/>
      <c r="AM985" s="51"/>
      <c r="AN985" s="51"/>
      <c r="AO985" s="51"/>
      <c r="AP985" s="51"/>
      <c r="AQ985" s="51"/>
      <c r="AR985" s="51"/>
      <c r="AS985" s="51"/>
      <c r="AT985" s="51"/>
      <c r="AU985" s="51"/>
      <c r="AV985" s="51"/>
      <c r="AW985" s="51"/>
      <c r="AX985" s="51"/>
      <c r="AY985" s="51"/>
      <c r="AZ985" s="51"/>
      <c r="BA985" s="51"/>
      <c r="BB985" s="51"/>
      <c r="BC985" s="51"/>
      <c r="BD985" s="51"/>
      <c r="BE985" s="51"/>
      <c r="BF985" s="51"/>
      <c r="BG985" s="51"/>
      <c r="BH985" s="51"/>
      <c r="BI985" s="51"/>
      <c r="BJ985" s="51"/>
      <c r="BK985" s="51"/>
      <c r="BL985" s="51"/>
      <c r="BM985" s="51"/>
      <c r="BN985" s="51"/>
      <c r="BO985" s="51"/>
      <c r="BP985" s="51"/>
      <c r="BQ985" s="51"/>
      <c r="BR985" s="51"/>
      <c r="BS985" s="51"/>
      <c r="BT985" s="51"/>
      <c r="BU985" s="51"/>
      <c r="BV985" s="51"/>
      <c r="BW985" s="51"/>
      <c r="BX985" s="51"/>
      <c r="BY985" s="51"/>
      <c r="BZ985" s="51"/>
      <c r="CA985" s="51"/>
      <c r="CB985" s="51"/>
      <c r="CC985" s="51"/>
      <c r="CD985" s="51"/>
      <c r="CE985" s="51"/>
      <c r="CF985" s="51"/>
      <c r="CG985" s="51"/>
      <c r="CH985" s="51"/>
      <c r="CI985" s="51"/>
      <c r="CJ985" s="51"/>
      <c r="CK985" s="51"/>
      <c r="CL985" s="51"/>
      <c r="CM985" s="51"/>
      <c r="CN985" s="51"/>
      <c r="CO985" s="51"/>
      <c r="CP985" s="51"/>
      <c r="CQ985" s="51"/>
      <c r="CR985" s="51"/>
      <c r="CS985" s="51"/>
      <c r="CT985" s="51"/>
      <c r="CU985" s="51"/>
      <c r="CV985" s="51"/>
      <c r="CW985" s="51"/>
      <c r="CX985" s="51"/>
      <c r="CY985" s="51"/>
      <c r="CZ985" s="51"/>
      <c r="DA985" s="51"/>
      <c r="DB985" s="51"/>
      <c r="DC985" s="51"/>
      <c r="DD985" s="51"/>
    </row>
    <row r="986">
      <c r="A986" s="48"/>
      <c r="B986" s="48"/>
      <c r="C986" s="48"/>
      <c r="D986" s="48"/>
      <c r="E986" s="48"/>
      <c r="F986" s="51"/>
      <c r="G986" s="51"/>
      <c r="H986" s="54"/>
      <c r="I986" s="54"/>
      <c r="J986" s="51"/>
      <c r="K986" s="51"/>
      <c r="L986" s="51"/>
      <c r="M986" s="51"/>
      <c r="N986" s="51"/>
      <c r="O986" s="51"/>
      <c r="P986" s="51"/>
      <c r="Q986" s="51"/>
      <c r="R986" s="51"/>
      <c r="S986" s="51"/>
      <c r="T986" s="51"/>
      <c r="U986" s="51"/>
      <c r="V986" s="51"/>
      <c r="W986" s="51"/>
      <c r="X986" s="51"/>
      <c r="Y986" s="51"/>
      <c r="Z986" s="51"/>
      <c r="AA986" s="51"/>
      <c r="AB986" s="51"/>
      <c r="AC986" s="51"/>
      <c r="AD986" s="51"/>
      <c r="AE986" s="51"/>
      <c r="AF986" s="51"/>
      <c r="AG986" s="51"/>
      <c r="AH986" s="51"/>
      <c r="AI986" s="51"/>
      <c r="AJ986" s="51"/>
      <c r="AK986" s="51"/>
      <c r="AL986" s="51"/>
      <c r="AM986" s="51"/>
      <c r="AN986" s="51"/>
      <c r="AO986" s="51"/>
      <c r="AP986" s="51"/>
      <c r="AQ986" s="51"/>
      <c r="AR986" s="51"/>
      <c r="AS986" s="51"/>
      <c r="AT986" s="51"/>
      <c r="AU986" s="51"/>
      <c r="AV986" s="51"/>
      <c r="AW986" s="51"/>
      <c r="AX986" s="51"/>
      <c r="AY986" s="51"/>
      <c r="AZ986" s="51"/>
      <c r="BA986" s="51"/>
      <c r="BB986" s="51"/>
      <c r="BC986" s="51"/>
      <c r="BD986" s="51"/>
      <c r="BE986" s="51"/>
      <c r="BF986" s="51"/>
      <c r="BG986" s="51"/>
      <c r="BH986" s="51"/>
      <c r="BI986" s="51"/>
      <c r="BJ986" s="51"/>
      <c r="BK986" s="51"/>
      <c r="BL986" s="51"/>
      <c r="BM986" s="51"/>
      <c r="BN986" s="51"/>
      <c r="BO986" s="51"/>
      <c r="BP986" s="51"/>
      <c r="BQ986" s="51"/>
      <c r="BR986" s="51"/>
      <c r="BS986" s="51"/>
      <c r="BT986" s="51"/>
      <c r="BU986" s="51"/>
      <c r="BV986" s="51"/>
      <c r="BW986" s="51"/>
      <c r="BX986" s="51"/>
      <c r="BY986" s="51"/>
      <c r="BZ986" s="51"/>
      <c r="CA986" s="51"/>
      <c r="CB986" s="51"/>
      <c r="CC986" s="51"/>
      <c r="CD986" s="51"/>
      <c r="CE986" s="51"/>
      <c r="CF986" s="51"/>
      <c r="CG986" s="51"/>
      <c r="CH986" s="51"/>
      <c r="CI986" s="51"/>
      <c r="CJ986" s="51"/>
      <c r="CK986" s="51"/>
      <c r="CL986" s="51"/>
      <c r="CM986" s="51"/>
      <c r="CN986" s="51"/>
      <c r="CO986" s="51"/>
      <c r="CP986" s="51"/>
      <c r="CQ986" s="51"/>
      <c r="CR986" s="51"/>
      <c r="CS986" s="51"/>
      <c r="CT986" s="51"/>
      <c r="CU986" s="51"/>
      <c r="CV986" s="51"/>
      <c r="CW986" s="51"/>
      <c r="CX986" s="51"/>
      <c r="CY986" s="51"/>
      <c r="CZ986" s="51"/>
      <c r="DA986" s="51"/>
      <c r="DB986" s="51"/>
      <c r="DC986" s="51"/>
      <c r="DD986" s="51"/>
    </row>
    <row r="987">
      <c r="A987" s="48"/>
      <c r="B987" s="48"/>
      <c r="C987" s="48"/>
      <c r="D987" s="48"/>
      <c r="E987" s="48"/>
      <c r="F987" s="51"/>
      <c r="G987" s="51"/>
      <c r="H987" s="54"/>
      <c r="I987" s="54"/>
      <c r="J987" s="51"/>
      <c r="K987" s="51"/>
      <c r="L987" s="51"/>
      <c r="M987" s="51"/>
      <c r="N987" s="51"/>
      <c r="O987" s="51"/>
      <c r="P987" s="51"/>
      <c r="Q987" s="51"/>
      <c r="R987" s="51"/>
      <c r="S987" s="51"/>
      <c r="T987" s="51"/>
      <c r="U987" s="51"/>
      <c r="V987" s="51"/>
      <c r="W987" s="51"/>
      <c r="X987" s="51"/>
      <c r="Y987" s="51"/>
      <c r="Z987" s="51"/>
      <c r="AA987" s="51"/>
      <c r="AB987" s="51"/>
      <c r="AC987" s="51"/>
      <c r="AD987" s="51"/>
      <c r="AE987" s="51"/>
      <c r="AF987" s="51"/>
      <c r="AG987" s="51"/>
      <c r="AH987" s="51"/>
      <c r="AI987" s="51"/>
      <c r="AJ987" s="51"/>
      <c r="AK987" s="51"/>
      <c r="AL987" s="51"/>
      <c r="AM987" s="51"/>
      <c r="AN987" s="51"/>
      <c r="AO987" s="51"/>
      <c r="AP987" s="51"/>
      <c r="AQ987" s="51"/>
      <c r="AR987" s="51"/>
      <c r="AS987" s="51"/>
      <c r="AT987" s="51"/>
      <c r="AU987" s="51"/>
      <c r="AV987" s="51"/>
      <c r="AW987" s="51"/>
      <c r="AX987" s="51"/>
      <c r="AY987" s="51"/>
      <c r="AZ987" s="51"/>
      <c r="BA987" s="51"/>
      <c r="BB987" s="51"/>
      <c r="BC987" s="51"/>
      <c r="BD987" s="51"/>
      <c r="BE987" s="51"/>
      <c r="BF987" s="51"/>
      <c r="BG987" s="51"/>
      <c r="BH987" s="51"/>
      <c r="BI987" s="51"/>
      <c r="BJ987" s="51"/>
      <c r="BK987" s="51"/>
      <c r="BL987" s="51"/>
      <c r="BM987" s="51"/>
      <c r="BN987" s="51"/>
      <c r="BO987" s="51"/>
      <c r="BP987" s="51"/>
      <c r="BQ987" s="51"/>
      <c r="BR987" s="51"/>
      <c r="BS987" s="51"/>
      <c r="BT987" s="51"/>
      <c r="BU987" s="51"/>
      <c r="BV987" s="51"/>
      <c r="BW987" s="51"/>
      <c r="BX987" s="51"/>
      <c r="BY987" s="51"/>
      <c r="BZ987" s="51"/>
      <c r="CA987" s="51"/>
      <c r="CB987" s="51"/>
      <c r="CC987" s="51"/>
      <c r="CD987" s="51"/>
      <c r="CE987" s="51"/>
      <c r="CF987" s="51"/>
      <c r="CG987" s="51"/>
      <c r="CH987" s="51"/>
      <c r="CI987" s="51"/>
      <c r="CJ987" s="51"/>
      <c r="CK987" s="51"/>
      <c r="CL987" s="51"/>
      <c r="CM987" s="51"/>
      <c r="CN987" s="51"/>
      <c r="CO987" s="51"/>
      <c r="CP987" s="51"/>
      <c r="CQ987" s="51"/>
      <c r="CR987" s="51"/>
      <c r="CS987" s="51"/>
      <c r="CT987" s="51"/>
      <c r="CU987" s="51"/>
      <c r="CV987" s="51"/>
      <c r="CW987" s="51"/>
      <c r="CX987" s="51"/>
      <c r="CY987" s="51"/>
      <c r="CZ987" s="51"/>
      <c r="DA987" s="51"/>
      <c r="DB987" s="51"/>
      <c r="DC987" s="51"/>
      <c r="DD987" s="51"/>
    </row>
    <row r="988">
      <c r="A988" s="48"/>
      <c r="B988" s="48"/>
      <c r="C988" s="48"/>
      <c r="D988" s="48"/>
      <c r="E988" s="48"/>
      <c r="F988" s="51"/>
      <c r="G988" s="51"/>
      <c r="H988" s="54"/>
      <c r="I988" s="54"/>
      <c r="J988" s="51"/>
      <c r="K988" s="51"/>
      <c r="L988" s="51"/>
      <c r="M988" s="51"/>
      <c r="N988" s="51"/>
      <c r="O988" s="51"/>
      <c r="P988" s="51"/>
      <c r="Q988" s="51"/>
      <c r="R988" s="51"/>
      <c r="S988" s="51"/>
      <c r="T988" s="51"/>
      <c r="U988" s="51"/>
      <c r="V988" s="51"/>
      <c r="W988" s="51"/>
      <c r="X988" s="51"/>
      <c r="Y988" s="51"/>
      <c r="Z988" s="51"/>
      <c r="AA988" s="51"/>
      <c r="AB988" s="51"/>
      <c r="AC988" s="51"/>
      <c r="AD988" s="51"/>
      <c r="AE988" s="51"/>
      <c r="AF988" s="51"/>
      <c r="AG988" s="51"/>
      <c r="AH988" s="51"/>
      <c r="AI988" s="51"/>
      <c r="AJ988" s="51"/>
      <c r="AK988" s="51"/>
      <c r="AL988" s="51"/>
      <c r="AM988" s="51"/>
      <c r="AN988" s="51"/>
      <c r="AO988" s="51"/>
      <c r="AP988" s="51"/>
      <c r="AQ988" s="51"/>
      <c r="AR988" s="51"/>
      <c r="AS988" s="51"/>
      <c r="AT988" s="51"/>
      <c r="AU988" s="51"/>
      <c r="AV988" s="51"/>
      <c r="AW988" s="51"/>
      <c r="AX988" s="51"/>
      <c r="AY988" s="51"/>
      <c r="AZ988" s="51"/>
      <c r="BA988" s="51"/>
      <c r="BB988" s="51"/>
      <c r="BC988" s="51"/>
      <c r="BD988" s="51"/>
      <c r="BE988" s="51"/>
      <c r="BF988" s="51"/>
      <c r="BG988" s="51"/>
      <c r="BH988" s="51"/>
      <c r="BI988" s="51"/>
      <c r="BJ988" s="51"/>
      <c r="BK988" s="51"/>
      <c r="BL988" s="51"/>
      <c r="BM988" s="51"/>
      <c r="BN988" s="51"/>
      <c r="BO988" s="51"/>
      <c r="BP988" s="51"/>
      <c r="BQ988" s="51"/>
      <c r="BR988" s="51"/>
      <c r="BS988" s="51"/>
      <c r="BT988" s="51"/>
      <c r="BU988" s="51"/>
      <c r="BV988" s="51"/>
      <c r="BW988" s="51"/>
      <c r="BX988" s="51"/>
      <c r="BY988" s="51"/>
      <c r="BZ988" s="51"/>
      <c r="CA988" s="51"/>
      <c r="CB988" s="51"/>
      <c r="CC988" s="51"/>
      <c r="CD988" s="51"/>
      <c r="CE988" s="51"/>
      <c r="CF988" s="51"/>
      <c r="CG988" s="51"/>
      <c r="CH988" s="51"/>
      <c r="CI988" s="51"/>
      <c r="CJ988" s="51"/>
      <c r="CK988" s="51"/>
      <c r="CL988" s="51"/>
      <c r="CM988" s="51"/>
      <c r="CN988" s="51"/>
      <c r="CO988" s="51"/>
      <c r="CP988" s="51"/>
      <c r="CQ988" s="51"/>
      <c r="CR988" s="51"/>
      <c r="CS988" s="51"/>
      <c r="CT988" s="51"/>
      <c r="CU988" s="51"/>
      <c r="CV988" s="51"/>
      <c r="CW988" s="51"/>
      <c r="CX988" s="51"/>
      <c r="CY988" s="51"/>
      <c r="CZ988" s="51"/>
      <c r="DA988" s="51"/>
      <c r="DB988" s="51"/>
      <c r="DC988" s="51"/>
      <c r="DD988" s="51"/>
    </row>
    <row r="989">
      <c r="A989" s="48"/>
      <c r="B989" s="48"/>
      <c r="C989" s="48"/>
      <c r="D989" s="48"/>
      <c r="E989" s="48"/>
      <c r="F989" s="51"/>
      <c r="G989" s="51"/>
      <c r="H989" s="54"/>
      <c r="I989" s="54"/>
      <c r="J989" s="51"/>
      <c r="K989" s="51"/>
      <c r="L989" s="51"/>
      <c r="M989" s="51"/>
      <c r="N989" s="51"/>
      <c r="O989" s="51"/>
      <c r="P989" s="51"/>
      <c r="Q989" s="51"/>
      <c r="R989" s="51"/>
      <c r="S989" s="51"/>
      <c r="T989" s="51"/>
      <c r="U989" s="51"/>
      <c r="V989" s="51"/>
      <c r="W989" s="51"/>
      <c r="X989" s="51"/>
      <c r="Y989" s="51"/>
      <c r="Z989" s="51"/>
      <c r="AA989" s="51"/>
      <c r="AB989" s="51"/>
      <c r="AC989" s="51"/>
      <c r="AD989" s="51"/>
      <c r="AE989" s="51"/>
      <c r="AF989" s="51"/>
      <c r="AG989" s="51"/>
      <c r="AH989" s="51"/>
      <c r="AI989" s="51"/>
      <c r="AJ989" s="51"/>
      <c r="AK989" s="51"/>
      <c r="AL989" s="51"/>
      <c r="AM989" s="51"/>
      <c r="AN989" s="51"/>
      <c r="AO989" s="51"/>
      <c r="AP989" s="51"/>
      <c r="AQ989" s="51"/>
      <c r="AR989" s="51"/>
      <c r="AS989" s="51"/>
      <c r="AT989" s="51"/>
      <c r="AU989" s="51"/>
      <c r="AV989" s="51"/>
      <c r="AW989" s="51"/>
      <c r="AX989" s="51"/>
      <c r="AY989" s="51"/>
      <c r="AZ989" s="51"/>
      <c r="BA989" s="51"/>
      <c r="BB989" s="51"/>
      <c r="BC989" s="51"/>
      <c r="BD989" s="51"/>
      <c r="BE989" s="51"/>
      <c r="BF989" s="51"/>
      <c r="BG989" s="51"/>
      <c r="BH989" s="51"/>
      <c r="BI989" s="51"/>
      <c r="BJ989" s="51"/>
      <c r="BK989" s="51"/>
      <c r="BL989" s="51"/>
      <c r="BM989" s="51"/>
      <c r="BN989" s="51"/>
      <c r="BO989" s="51"/>
      <c r="BP989" s="51"/>
      <c r="BQ989" s="51"/>
      <c r="BR989" s="51"/>
      <c r="BS989" s="51"/>
      <c r="BT989" s="51"/>
      <c r="BU989" s="51"/>
      <c r="BV989" s="51"/>
      <c r="BW989" s="51"/>
      <c r="BX989" s="51"/>
      <c r="BY989" s="51"/>
      <c r="BZ989" s="51"/>
      <c r="CA989" s="51"/>
      <c r="CB989" s="51"/>
      <c r="CC989" s="51"/>
      <c r="CD989" s="51"/>
      <c r="CE989" s="51"/>
      <c r="CF989" s="51"/>
      <c r="CG989" s="51"/>
      <c r="CH989" s="51"/>
      <c r="CI989" s="51"/>
      <c r="CJ989" s="51"/>
      <c r="CK989" s="51"/>
      <c r="CL989" s="51"/>
      <c r="CM989" s="51"/>
      <c r="CN989" s="51"/>
      <c r="CO989" s="51"/>
      <c r="CP989" s="51"/>
      <c r="CQ989" s="51"/>
      <c r="CR989" s="51"/>
      <c r="CS989" s="51"/>
      <c r="CT989" s="51"/>
      <c r="CU989" s="51"/>
      <c r="CV989" s="51"/>
      <c r="CW989" s="51"/>
      <c r="CX989" s="51"/>
      <c r="CY989" s="51"/>
      <c r="CZ989" s="51"/>
      <c r="DA989" s="51"/>
      <c r="DB989" s="51"/>
      <c r="DC989" s="51"/>
      <c r="DD989" s="51"/>
    </row>
    <row r="990">
      <c r="A990" s="48"/>
      <c r="B990" s="48"/>
      <c r="C990" s="48"/>
      <c r="D990" s="48"/>
      <c r="E990" s="48"/>
      <c r="F990" s="51"/>
      <c r="G990" s="51"/>
      <c r="H990" s="54"/>
      <c r="I990" s="54"/>
      <c r="J990" s="51"/>
      <c r="K990" s="51"/>
      <c r="L990" s="51"/>
      <c r="M990" s="51"/>
      <c r="N990" s="51"/>
      <c r="O990" s="51"/>
      <c r="P990" s="51"/>
      <c r="Q990" s="51"/>
      <c r="R990" s="51"/>
      <c r="S990" s="51"/>
      <c r="T990" s="51"/>
      <c r="U990" s="51"/>
      <c r="V990" s="51"/>
      <c r="W990" s="51"/>
      <c r="X990" s="51"/>
      <c r="Y990" s="51"/>
      <c r="Z990" s="51"/>
      <c r="AA990" s="51"/>
      <c r="AB990" s="51"/>
      <c r="AC990" s="51"/>
      <c r="AD990" s="51"/>
      <c r="AE990" s="51"/>
      <c r="AF990" s="51"/>
      <c r="AG990" s="51"/>
      <c r="AH990" s="51"/>
      <c r="AI990" s="51"/>
      <c r="AJ990" s="51"/>
      <c r="AK990" s="51"/>
      <c r="AL990" s="51"/>
      <c r="AM990" s="51"/>
      <c r="AN990" s="51"/>
      <c r="AO990" s="51"/>
      <c r="AP990" s="51"/>
      <c r="AQ990" s="51"/>
      <c r="AR990" s="51"/>
      <c r="AS990" s="51"/>
      <c r="AT990" s="51"/>
      <c r="AU990" s="51"/>
      <c r="AV990" s="51"/>
      <c r="AW990" s="51"/>
      <c r="AX990" s="51"/>
      <c r="AY990" s="51"/>
      <c r="AZ990" s="51"/>
      <c r="BA990" s="51"/>
      <c r="BB990" s="51"/>
      <c r="BC990" s="51"/>
      <c r="BD990" s="51"/>
      <c r="BE990" s="51"/>
      <c r="BF990" s="51"/>
      <c r="BG990" s="51"/>
      <c r="BH990" s="51"/>
      <c r="BI990" s="51"/>
      <c r="BJ990" s="51"/>
      <c r="BK990" s="51"/>
      <c r="BL990" s="51"/>
      <c r="BM990" s="51"/>
      <c r="BN990" s="51"/>
      <c r="BO990" s="51"/>
      <c r="BP990" s="51"/>
      <c r="BQ990" s="51"/>
      <c r="BR990" s="51"/>
      <c r="BS990" s="51"/>
      <c r="BT990" s="51"/>
      <c r="BU990" s="51"/>
      <c r="BV990" s="51"/>
      <c r="BW990" s="51"/>
      <c r="BX990" s="51"/>
      <c r="BY990" s="51"/>
      <c r="BZ990" s="51"/>
      <c r="CA990" s="51"/>
      <c r="CB990" s="51"/>
      <c r="CC990" s="51"/>
      <c r="CD990" s="51"/>
      <c r="CE990" s="51"/>
      <c r="CF990" s="51"/>
      <c r="CG990" s="51"/>
      <c r="CH990" s="51"/>
      <c r="CI990" s="51"/>
      <c r="CJ990" s="51"/>
      <c r="CK990" s="51"/>
      <c r="CL990" s="51"/>
      <c r="CM990" s="51"/>
      <c r="CN990" s="51"/>
      <c r="CO990" s="51"/>
      <c r="CP990" s="51"/>
      <c r="CQ990" s="51"/>
      <c r="CR990" s="51"/>
      <c r="CS990" s="51"/>
      <c r="CT990" s="51"/>
      <c r="CU990" s="51"/>
      <c r="CV990" s="51"/>
      <c r="CW990" s="51"/>
      <c r="CX990" s="51"/>
      <c r="CY990" s="51"/>
      <c r="CZ990" s="51"/>
      <c r="DA990" s="51"/>
      <c r="DB990" s="51"/>
      <c r="DC990" s="51"/>
      <c r="DD990" s="51"/>
    </row>
    <row r="991">
      <c r="A991" s="48"/>
      <c r="B991" s="48"/>
      <c r="C991" s="48"/>
      <c r="D991" s="48"/>
      <c r="E991" s="48"/>
      <c r="F991" s="51"/>
      <c r="G991" s="51"/>
      <c r="H991" s="54"/>
      <c r="I991" s="54"/>
      <c r="J991" s="51"/>
      <c r="K991" s="51"/>
      <c r="L991" s="51"/>
      <c r="M991" s="51"/>
      <c r="N991" s="51"/>
      <c r="O991" s="51"/>
      <c r="P991" s="51"/>
      <c r="Q991" s="51"/>
      <c r="R991" s="51"/>
      <c r="S991" s="51"/>
      <c r="T991" s="51"/>
      <c r="U991" s="51"/>
      <c r="V991" s="51"/>
      <c r="W991" s="51"/>
      <c r="X991" s="51"/>
      <c r="Y991" s="51"/>
      <c r="Z991" s="51"/>
      <c r="AA991" s="51"/>
      <c r="AB991" s="51"/>
      <c r="AC991" s="51"/>
      <c r="AD991" s="51"/>
      <c r="AE991" s="51"/>
      <c r="AF991" s="51"/>
      <c r="AG991" s="51"/>
      <c r="AH991" s="51"/>
      <c r="AI991" s="51"/>
      <c r="AJ991" s="51"/>
      <c r="AK991" s="51"/>
      <c r="AL991" s="51"/>
      <c r="AM991" s="51"/>
      <c r="AN991" s="51"/>
      <c r="AO991" s="51"/>
      <c r="AP991" s="51"/>
      <c r="AQ991" s="51"/>
      <c r="AR991" s="51"/>
      <c r="AS991" s="51"/>
      <c r="AT991" s="51"/>
      <c r="AU991" s="51"/>
      <c r="AV991" s="51"/>
      <c r="AW991" s="51"/>
      <c r="AX991" s="51"/>
      <c r="AY991" s="51"/>
      <c r="AZ991" s="51"/>
      <c r="BA991" s="51"/>
      <c r="BB991" s="51"/>
      <c r="BC991" s="51"/>
      <c r="BD991" s="51"/>
      <c r="BE991" s="51"/>
      <c r="BF991" s="51"/>
      <c r="BG991" s="51"/>
      <c r="BH991" s="51"/>
      <c r="BI991" s="51"/>
      <c r="BJ991" s="51"/>
      <c r="BK991" s="51"/>
      <c r="BL991" s="51"/>
      <c r="BM991" s="51"/>
      <c r="BN991" s="51"/>
      <c r="BO991" s="51"/>
      <c r="BP991" s="51"/>
      <c r="BQ991" s="51"/>
      <c r="BR991" s="51"/>
      <c r="BS991" s="51"/>
      <c r="BT991" s="51"/>
      <c r="BU991" s="51"/>
      <c r="BV991" s="51"/>
      <c r="BW991" s="51"/>
      <c r="BX991" s="51"/>
      <c r="BY991" s="51"/>
      <c r="BZ991" s="51"/>
      <c r="CA991" s="51"/>
      <c r="CB991" s="51"/>
      <c r="CC991" s="51"/>
      <c r="CD991" s="51"/>
      <c r="CE991" s="51"/>
      <c r="CF991" s="51"/>
      <c r="CG991" s="51"/>
      <c r="CH991" s="51"/>
      <c r="CI991" s="51"/>
      <c r="CJ991" s="51"/>
      <c r="CK991" s="51"/>
      <c r="CL991" s="51"/>
      <c r="CM991" s="51"/>
      <c r="CN991" s="51"/>
      <c r="CO991" s="51"/>
      <c r="CP991" s="51"/>
      <c r="CQ991" s="51"/>
      <c r="CR991" s="51"/>
      <c r="CS991" s="51"/>
      <c r="CT991" s="51"/>
      <c r="CU991" s="51"/>
      <c r="CV991" s="51"/>
      <c r="CW991" s="51"/>
      <c r="CX991" s="51"/>
      <c r="CY991" s="51"/>
      <c r="CZ991" s="51"/>
      <c r="DA991" s="51"/>
      <c r="DB991" s="51"/>
      <c r="DC991" s="51"/>
      <c r="DD991" s="51"/>
    </row>
    <row r="992">
      <c r="A992" s="48"/>
      <c r="B992" s="48"/>
      <c r="C992" s="48"/>
      <c r="D992" s="48"/>
      <c r="E992" s="48"/>
      <c r="F992" s="51"/>
      <c r="G992" s="51"/>
      <c r="H992" s="54"/>
      <c r="I992" s="54"/>
      <c r="J992" s="51"/>
      <c r="K992" s="51"/>
      <c r="L992" s="51"/>
      <c r="M992" s="51"/>
      <c r="N992" s="51"/>
      <c r="O992" s="51"/>
      <c r="P992" s="51"/>
      <c r="Q992" s="51"/>
      <c r="R992" s="51"/>
      <c r="S992" s="51"/>
      <c r="T992" s="51"/>
      <c r="U992" s="51"/>
      <c r="V992" s="51"/>
      <c r="W992" s="51"/>
      <c r="X992" s="51"/>
      <c r="Y992" s="51"/>
      <c r="Z992" s="51"/>
      <c r="AA992" s="51"/>
      <c r="AB992" s="51"/>
      <c r="AC992" s="51"/>
      <c r="AD992" s="51"/>
      <c r="AE992" s="51"/>
      <c r="AF992" s="51"/>
      <c r="AG992" s="51"/>
      <c r="AH992" s="51"/>
      <c r="AI992" s="51"/>
      <c r="AJ992" s="51"/>
      <c r="AK992" s="51"/>
      <c r="AL992" s="51"/>
      <c r="AM992" s="51"/>
      <c r="AN992" s="51"/>
      <c r="AO992" s="51"/>
      <c r="AP992" s="51"/>
      <c r="AQ992" s="51"/>
      <c r="AR992" s="51"/>
      <c r="AS992" s="51"/>
      <c r="AT992" s="51"/>
      <c r="AU992" s="51"/>
      <c r="AV992" s="51"/>
      <c r="AW992" s="51"/>
      <c r="AX992" s="51"/>
      <c r="AY992" s="51"/>
      <c r="AZ992" s="51"/>
      <c r="BA992" s="51"/>
      <c r="BB992" s="51"/>
      <c r="BC992" s="51"/>
      <c r="BD992" s="51"/>
      <c r="BE992" s="51"/>
      <c r="BF992" s="51"/>
      <c r="BG992" s="51"/>
      <c r="BH992" s="51"/>
      <c r="BI992" s="51"/>
      <c r="BJ992" s="51"/>
      <c r="BK992" s="51"/>
      <c r="BL992" s="51"/>
      <c r="BM992" s="51"/>
      <c r="BN992" s="51"/>
      <c r="BO992" s="51"/>
      <c r="BP992" s="51"/>
      <c r="BQ992" s="51"/>
      <c r="BR992" s="51"/>
      <c r="BS992" s="51"/>
      <c r="BT992" s="51"/>
      <c r="BU992" s="51"/>
      <c r="BV992" s="51"/>
      <c r="BW992" s="51"/>
      <c r="BX992" s="51"/>
      <c r="BY992" s="51"/>
      <c r="BZ992" s="51"/>
      <c r="CA992" s="51"/>
      <c r="CB992" s="51"/>
      <c r="CC992" s="51"/>
      <c r="CD992" s="51"/>
      <c r="CE992" s="51"/>
      <c r="CF992" s="51"/>
      <c r="CG992" s="51"/>
      <c r="CH992" s="51"/>
      <c r="CI992" s="51"/>
      <c r="CJ992" s="51"/>
      <c r="CK992" s="51"/>
      <c r="CL992" s="51"/>
      <c r="CM992" s="51"/>
      <c r="CN992" s="51"/>
      <c r="CO992" s="51"/>
      <c r="CP992" s="51"/>
      <c r="CQ992" s="51"/>
      <c r="CR992" s="51"/>
      <c r="CS992" s="51"/>
      <c r="CT992" s="51"/>
      <c r="CU992" s="51"/>
      <c r="CV992" s="51"/>
      <c r="CW992" s="51"/>
      <c r="CX992" s="51"/>
      <c r="CY992" s="51"/>
      <c r="CZ992" s="51"/>
      <c r="DA992" s="51"/>
      <c r="DB992" s="51"/>
      <c r="DC992" s="51"/>
      <c r="DD992" s="51"/>
    </row>
    <row r="993">
      <c r="A993" s="48"/>
      <c r="B993" s="48"/>
      <c r="C993" s="48"/>
      <c r="D993" s="48"/>
      <c r="E993" s="48"/>
      <c r="F993" s="51"/>
      <c r="G993" s="51"/>
      <c r="H993" s="54"/>
      <c r="I993" s="54"/>
      <c r="J993" s="51"/>
      <c r="K993" s="51"/>
      <c r="L993" s="51"/>
      <c r="M993" s="51"/>
      <c r="N993" s="51"/>
      <c r="O993" s="51"/>
      <c r="P993" s="51"/>
      <c r="Q993" s="51"/>
      <c r="R993" s="51"/>
      <c r="S993" s="51"/>
      <c r="T993" s="51"/>
      <c r="U993" s="51"/>
      <c r="V993" s="51"/>
      <c r="W993" s="51"/>
      <c r="X993" s="51"/>
      <c r="Y993" s="51"/>
      <c r="Z993" s="51"/>
      <c r="AA993" s="51"/>
      <c r="AB993" s="51"/>
      <c r="AC993" s="51"/>
      <c r="AD993" s="51"/>
      <c r="AE993" s="51"/>
      <c r="AF993" s="51"/>
      <c r="AG993" s="51"/>
      <c r="AH993" s="51"/>
      <c r="AI993" s="51"/>
      <c r="AJ993" s="51"/>
      <c r="AK993" s="51"/>
      <c r="AL993" s="51"/>
      <c r="AM993" s="51"/>
      <c r="AN993" s="51"/>
      <c r="AO993" s="51"/>
      <c r="AP993" s="51"/>
      <c r="AQ993" s="51"/>
      <c r="AR993" s="51"/>
      <c r="AS993" s="51"/>
      <c r="AT993" s="51"/>
      <c r="AU993" s="51"/>
      <c r="AV993" s="51"/>
      <c r="AW993" s="51"/>
      <c r="AX993" s="51"/>
      <c r="AY993" s="51"/>
      <c r="AZ993" s="51"/>
      <c r="BA993" s="51"/>
      <c r="BB993" s="51"/>
      <c r="BC993" s="51"/>
      <c r="BD993" s="51"/>
      <c r="BE993" s="51"/>
      <c r="BF993" s="51"/>
      <c r="BG993" s="51"/>
      <c r="BH993" s="51"/>
      <c r="BI993" s="51"/>
      <c r="BJ993" s="51"/>
      <c r="BK993" s="51"/>
      <c r="BL993" s="51"/>
      <c r="BM993" s="51"/>
      <c r="BN993" s="51"/>
      <c r="BO993" s="51"/>
      <c r="BP993" s="51"/>
      <c r="BQ993" s="51"/>
      <c r="BR993" s="51"/>
      <c r="BS993" s="51"/>
      <c r="BT993" s="51"/>
      <c r="BU993" s="51"/>
      <c r="BV993" s="51"/>
      <c r="BW993" s="51"/>
      <c r="BX993" s="51"/>
      <c r="BY993" s="51"/>
      <c r="BZ993" s="51"/>
      <c r="CA993" s="51"/>
      <c r="CB993" s="51"/>
      <c r="CC993" s="51"/>
      <c r="CD993" s="51"/>
      <c r="CE993" s="51"/>
      <c r="CF993" s="51"/>
      <c r="CG993" s="51"/>
      <c r="CH993" s="51"/>
      <c r="CI993" s="51"/>
      <c r="CJ993" s="51"/>
      <c r="CK993" s="51"/>
      <c r="CL993" s="51"/>
      <c r="CM993" s="51"/>
      <c r="CN993" s="51"/>
      <c r="CO993" s="51"/>
      <c r="CP993" s="51"/>
      <c r="CQ993" s="51"/>
      <c r="CR993" s="51"/>
      <c r="CS993" s="51"/>
      <c r="CT993" s="51"/>
      <c r="CU993" s="51"/>
      <c r="CV993" s="51"/>
      <c r="CW993" s="51"/>
      <c r="CX993" s="51"/>
      <c r="CY993" s="51"/>
      <c r="CZ993" s="51"/>
      <c r="DA993" s="51"/>
      <c r="DB993" s="51"/>
      <c r="DC993" s="51"/>
      <c r="DD993" s="51"/>
    </row>
    <row r="994">
      <c r="A994" s="48"/>
      <c r="B994" s="48"/>
      <c r="C994" s="48"/>
      <c r="D994" s="48"/>
      <c r="E994" s="48"/>
      <c r="F994" s="51"/>
      <c r="G994" s="51"/>
      <c r="H994" s="54"/>
      <c r="I994" s="54"/>
      <c r="J994" s="51"/>
      <c r="K994" s="51"/>
      <c r="L994" s="51"/>
      <c r="M994" s="51"/>
      <c r="N994" s="51"/>
      <c r="O994" s="51"/>
      <c r="P994" s="51"/>
      <c r="Q994" s="51"/>
      <c r="R994" s="51"/>
      <c r="S994" s="51"/>
      <c r="T994" s="51"/>
      <c r="U994" s="51"/>
      <c r="V994" s="51"/>
      <c r="W994" s="51"/>
      <c r="X994" s="51"/>
      <c r="Y994" s="51"/>
      <c r="Z994" s="51"/>
      <c r="AA994" s="51"/>
      <c r="AB994" s="51"/>
      <c r="AC994" s="51"/>
      <c r="AD994" s="51"/>
      <c r="AE994" s="51"/>
      <c r="AF994" s="51"/>
      <c r="AG994" s="51"/>
      <c r="AH994" s="51"/>
      <c r="AI994" s="51"/>
      <c r="AJ994" s="51"/>
      <c r="AK994" s="51"/>
      <c r="AL994" s="51"/>
      <c r="AM994" s="51"/>
      <c r="AN994" s="51"/>
      <c r="AO994" s="51"/>
      <c r="AP994" s="51"/>
      <c r="AQ994" s="51"/>
      <c r="AR994" s="51"/>
      <c r="AS994" s="51"/>
      <c r="AT994" s="51"/>
      <c r="AU994" s="51"/>
      <c r="AV994" s="51"/>
      <c r="AW994" s="51"/>
      <c r="AX994" s="51"/>
      <c r="AY994" s="51"/>
      <c r="AZ994" s="51"/>
      <c r="BA994" s="51"/>
      <c r="BB994" s="51"/>
      <c r="BC994" s="51"/>
      <c r="BD994" s="51"/>
      <c r="BE994" s="51"/>
      <c r="BF994" s="51"/>
      <c r="BG994" s="51"/>
      <c r="BH994" s="51"/>
      <c r="BI994" s="51"/>
      <c r="BJ994" s="51"/>
      <c r="BK994" s="51"/>
      <c r="BL994" s="51"/>
      <c r="BM994" s="51"/>
      <c r="BN994" s="51"/>
      <c r="BO994" s="51"/>
      <c r="BP994" s="51"/>
      <c r="BQ994" s="51"/>
      <c r="BR994" s="51"/>
      <c r="BS994" s="51"/>
      <c r="BT994" s="51"/>
      <c r="BU994" s="51"/>
      <c r="BV994" s="51"/>
      <c r="BW994" s="51"/>
      <c r="BX994" s="51"/>
      <c r="BY994" s="51"/>
      <c r="BZ994" s="51"/>
      <c r="CA994" s="51"/>
      <c r="CB994" s="51"/>
      <c r="CC994" s="51"/>
      <c r="CD994" s="51"/>
      <c r="CE994" s="51"/>
      <c r="CF994" s="51"/>
      <c r="CG994" s="51"/>
      <c r="CH994" s="51"/>
      <c r="CI994" s="51"/>
      <c r="CJ994" s="51"/>
      <c r="CK994" s="51"/>
      <c r="CL994" s="51"/>
      <c r="CM994" s="51"/>
      <c r="CN994" s="51"/>
      <c r="CO994" s="51"/>
      <c r="CP994" s="51"/>
      <c r="CQ994" s="51"/>
      <c r="CR994" s="51"/>
      <c r="CS994" s="51"/>
      <c r="CT994" s="51"/>
      <c r="CU994" s="51"/>
      <c r="CV994" s="51"/>
      <c r="CW994" s="51"/>
      <c r="CX994" s="51"/>
      <c r="CY994" s="51"/>
      <c r="CZ994" s="51"/>
      <c r="DA994" s="51"/>
      <c r="DB994" s="51"/>
      <c r="DC994" s="51"/>
      <c r="DD994" s="51"/>
    </row>
    <row r="995">
      <c r="A995" s="48"/>
      <c r="B995" s="48"/>
      <c r="C995" s="48"/>
      <c r="D995" s="48"/>
      <c r="E995" s="48"/>
      <c r="F995" s="51"/>
      <c r="G995" s="51"/>
      <c r="H995" s="54"/>
      <c r="I995" s="54"/>
      <c r="J995" s="51"/>
      <c r="K995" s="51"/>
      <c r="L995" s="51"/>
      <c r="M995" s="51"/>
      <c r="N995" s="51"/>
      <c r="O995" s="51"/>
      <c r="P995" s="51"/>
      <c r="Q995" s="51"/>
      <c r="R995" s="51"/>
      <c r="S995" s="51"/>
      <c r="T995" s="51"/>
      <c r="U995" s="51"/>
      <c r="V995" s="51"/>
      <c r="W995" s="51"/>
      <c r="X995" s="51"/>
      <c r="Y995" s="51"/>
      <c r="Z995" s="51"/>
      <c r="AA995" s="51"/>
      <c r="AB995" s="51"/>
      <c r="AC995" s="51"/>
      <c r="AD995" s="51"/>
      <c r="AE995" s="51"/>
      <c r="AF995" s="51"/>
      <c r="AG995" s="51"/>
      <c r="AH995" s="51"/>
      <c r="AI995" s="51"/>
      <c r="AJ995" s="51"/>
      <c r="AK995" s="51"/>
      <c r="AL995" s="51"/>
      <c r="AM995" s="51"/>
      <c r="AN995" s="51"/>
      <c r="AO995" s="51"/>
      <c r="AP995" s="51"/>
      <c r="AQ995" s="51"/>
      <c r="AR995" s="51"/>
      <c r="AS995" s="51"/>
      <c r="AT995" s="51"/>
      <c r="AU995" s="51"/>
      <c r="AV995" s="51"/>
      <c r="AW995" s="51"/>
      <c r="AX995" s="51"/>
      <c r="AY995" s="51"/>
      <c r="AZ995" s="51"/>
      <c r="BA995" s="51"/>
      <c r="BB995" s="51"/>
      <c r="BC995" s="51"/>
      <c r="BD995" s="51"/>
      <c r="BE995" s="51"/>
      <c r="BF995" s="51"/>
      <c r="BG995" s="51"/>
      <c r="BH995" s="51"/>
      <c r="BI995" s="51"/>
      <c r="BJ995" s="51"/>
      <c r="BK995" s="51"/>
      <c r="BL995" s="51"/>
      <c r="BM995" s="51"/>
      <c r="BN995" s="51"/>
      <c r="BO995" s="51"/>
      <c r="BP995" s="51"/>
      <c r="BQ995" s="51"/>
      <c r="BR995" s="51"/>
      <c r="BS995" s="51"/>
      <c r="BT995" s="51"/>
      <c r="BU995" s="51"/>
      <c r="BV995" s="51"/>
      <c r="BW995" s="51"/>
      <c r="BX995" s="51"/>
      <c r="BY995" s="51"/>
      <c r="BZ995" s="51"/>
      <c r="CA995" s="51"/>
      <c r="CB995" s="51"/>
      <c r="CC995" s="51"/>
      <c r="CD995" s="51"/>
      <c r="CE995" s="51"/>
      <c r="CF995" s="51"/>
      <c r="CG995" s="51"/>
      <c r="CH995" s="51"/>
      <c r="CI995" s="51"/>
      <c r="CJ995" s="51"/>
      <c r="CK995" s="51"/>
      <c r="CL995" s="51"/>
      <c r="CM995" s="51"/>
      <c r="CN995" s="51"/>
      <c r="CO995" s="51"/>
      <c r="CP995" s="51"/>
      <c r="CQ995" s="51"/>
      <c r="CR995" s="51"/>
      <c r="CS995" s="51"/>
      <c r="CT995" s="51"/>
      <c r="CU995" s="51"/>
      <c r="CV995" s="51"/>
      <c r="CW995" s="51"/>
      <c r="CX995" s="51"/>
      <c r="CY995" s="51"/>
      <c r="CZ995" s="51"/>
      <c r="DA995" s="51"/>
      <c r="DB995" s="51"/>
      <c r="DC995" s="51"/>
      <c r="DD995" s="51"/>
    </row>
    <row r="996">
      <c r="A996" s="48"/>
      <c r="B996" s="48"/>
      <c r="C996" s="48"/>
      <c r="D996" s="48"/>
      <c r="E996" s="48"/>
      <c r="F996" s="51"/>
      <c r="G996" s="51"/>
      <c r="H996" s="54"/>
      <c r="I996" s="54"/>
      <c r="J996" s="51"/>
      <c r="K996" s="51"/>
      <c r="L996" s="51"/>
      <c r="M996" s="51"/>
      <c r="N996" s="51"/>
      <c r="O996" s="51"/>
      <c r="P996" s="51"/>
      <c r="Q996" s="51"/>
      <c r="R996" s="51"/>
      <c r="S996" s="51"/>
      <c r="T996" s="51"/>
      <c r="U996" s="51"/>
      <c r="V996" s="51"/>
      <c r="W996" s="51"/>
      <c r="X996" s="51"/>
      <c r="Y996" s="51"/>
      <c r="Z996" s="51"/>
      <c r="AA996" s="51"/>
      <c r="AB996" s="51"/>
      <c r="AC996" s="51"/>
      <c r="AD996" s="51"/>
      <c r="AE996" s="51"/>
      <c r="AF996" s="51"/>
      <c r="AG996" s="51"/>
      <c r="AH996" s="51"/>
      <c r="AI996" s="51"/>
      <c r="AJ996" s="51"/>
      <c r="AK996" s="51"/>
      <c r="AL996" s="51"/>
      <c r="AM996" s="51"/>
      <c r="AN996" s="51"/>
      <c r="AO996" s="51"/>
      <c r="AP996" s="51"/>
      <c r="AQ996" s="51"/>
      <c r="AR996" s="51"/>
      <c r="AS996" s="51"/>
      <c r="AT996" s="51"/>
      <c r="AU996" s="51"/>
      <c r="AV996" s="51"/>
      <c r="AW996" s="51"/>
      <c r="AX996" s="51"/>
      <c r="AY996" s="51"/>
      <c r="AZ996" s="51"/>
      <c r="BA996" s="51"/>
      <c r="BB996" s="51"/>
      <c r="BC996" s="51"/>
      <c r="BD996" s="51"/>
      <c r="BE996" s="51"/>
      <c r="BF996" s="51"/>
      <c r="BG996" s="51"/>
      <c r="BH996" s="51"/>
      <c r="BI996" s="51"/>
      <c r="BJ996" s="51"/>
      <c r="BK996" s="51"/>
      <c r="BL996" s="51"/>
      <c r="BM996" s="51"/>
      <c r="BN996" s="51"/>
      <c r="BO996" s="51"/>
      <c r="BP996" s="51"/>
      <c r="BQ996" s="51"/>
      <c r="BR996" s="51"/>
      <c r="BS996" s="51"/>
      <c r="BT996" s="51"/>
      <c r="BU996" s="51"/>
      <c r="BV996" s="51"/>
      <c r="BW996" s="51"/>
      <c r="BX996" s="51"/>
      <c r="BY996" s="51"/>
      <c r="BZ996" s="51"/>
      <c r="CA996" s="51"/>
      <c r="CB996" s="51"/>
      <c r="CC996" s="51"/>
      <c r="CD996" s="51"/>
      <c r="CE996" s="51"/>
      <c r="CF996" s="51"/>
      <c r="CG996" s="51"/>
      <c r="CH996" s="51"/>
      <c r="CI996" s="51"/>
      <c r="CJ996" s="51"/>
      <c r="CK996" s="51"/>
      <c r="CL996" s="51"/>
      <c r="CM996" s="51"/>
      <c r="CN996" s="51"/>
      <c r="CO996" s="51"/>
      <c r="CP996" s="51"/>
      <c r="CQ996" s="51"/>
      <c r="CR996" s="51"/>
      <c r="CS996" s="51"/>
      <c r="CT996" s="51"/>
      <c r="CU996" s="51"/>
      <c r="CV996" s="51"/>
      <c r="CW996" s="51"/>
      <c r="CX996" s="51"/>
      <c r="CY996" s="51"/>
      <c r="CZ996" s="51"/>
      <c r="DA996" s="51"/>
      <c r="DB996" s="51"/>
      <c r="DC996" s="51"/>
      <c r="DD996" s="51"/>
    </row>
    <row r="997">
      <c r="A997" s="48"/>
      <c r="B997" s="48"/>
      <c r="C997" s="48"/>
      <c r="D997" s="48"/>
      <c r="E997" s="48"/>
      <c r="F997" s="51"/>
      <c r="G997" s="51"/>
      <c r="H997" s="54"/>
      <c r="I997" s="54"/>
      <c r="J997" s="51"/>
      <c r="K997" s="51"/>
      <c r="L997" s="51"/>
      <c r="M997" s="51"/>
      <c r="N997" s="51"/>
      <c r="O997" s="51"/>
      <c r="P997" s="51"/>
      <c r="Q997" s="51"/>
      <c r="R997" s="51"/>
      <c r="S997" s="51"/>
      <c r="T997" s="51"/>
      <c r="U997" s="51"/>
      <c r="V997" s="51"/>
      <c r="W997" s="51"/>
      <c r="X997" s="51"/>
      <c r="Y997" s="51"/>
      <c r="Z997" s="51"/>
      <c r="AA997" s="51"/>
      <c r="AB997" s="51"/>
      <c r="AC997" s="51"/>
      <c r="AD997" s="51"/>
      <c r="AE997" s="51"/>
      <c r="AF997" s="51"/>
      <c r="AG997" s="51"/>
      <c r="AH997" s="51"/>
      <c r="AI997" s="51"/>
      <c r="AJ997" s="51"/>
      <c r="AK997" s="51"/>
      <c r="AL997" s="51"/>
      <c r="AM997" s="51"/>
      <c r="AN997" s="51"/>
      <c r="AO997" s="51"/>
      <c r="AP997" s="51"/>
      <c r="AQ997" s="51"/>
      <c r="AR997" s="51"/>
      <c r="AS997" s="51"/>
      <c r="AT997" s="51"/>
      <c r="AU997" s="51"/>
      <c r="AV997" s="51"/>
      <c r="AW997" s="51"/>
      <c r="AX997" s="51"/>
      <c r="AY997" s="51"/>
      <c r="AZ997" s="51"/>
      <c r="BA997" s="51"/>
      <c r="BB997" s="51"/>
      <c r="BC997" s="51"/>
      <c r="BD997" s="51"/>
      <c r="BE997" s="51"/>
      <c r="BF997" s="51"/>
      <c r="BG997" s="51"/>
      <c r="BH997" s="51"/>
      <c r="BI997" s="51"/>
      <c r="BJ997" s="51"/>
      <c r="BK997" s="51"/>
      <c r="BL997" s="51"/>
      <c r="BM997" s="51"/>
      <c r="BN997" s="51"/>
      <c r="BO997" s="51"/>
      <c r="BP997" s="51"/>
      <c r="BQ997" s="51"/>
      <c r="BR997" s="51"/>
      <c r="BS997" s="51"/>
      <c r="BT997" s="51"/>
      <c r="BU997" s="51"/>
      <c r="BV997" s="51"/>
      <c r="BW997" s="51"/>
      <c r="BX997" s="51"/>
      <c r="BY997" s="51"/>
      <c r="BZ997" s="51"/>
      <c r="CA997" s="51"/>
      <c r="CB997" s="51"/>
      <c r="CC997" s="51"/>
      <c r="CD997" s="51"/>
      <c r="CE997" s="51"/>
      <c r="CF997" s="51"/>
      <c r="CG997" s="51"/>
      <c r="CH997" s="51"/>
      <c r="CI997" s="51"/>
      <c r="CJ997" s="51"/>
      <c r="CK997" s="51"/>
      <c r="CL997" s="51"/>
      <c r="CM997" s="51"/>
      <c r="CN997" s="51"/>
      <c r="CO997" s="51"/>
      <c r="CP997" s="51"/>
      <c r="CQ997" s="51"/>
      <c r="CR997" s="51"/>
      <c r="CS997" s="51"/>
      <c r="CT997" s="51"/>
      <c r="CU997" s="51"/>
      <c r="CV997" s="51"/>
      <c r="CW997" s="51"/>
      <c r="CX997" s="51"/>
      <c r="CY997" s="51"/>
      <c r="CZ997" s="51"/>
      <c r="DA997" s="51"/>
      <c r="DB997" s="51"/>
      <c r="DC997" s="51"/>
      <c r="DD997" s="51"/>
    </row>
    <row r="998">
      <c r="A998" s="48"/>
      <c r="B998" s="48"/>
      <c r="C998" s="48"/>
      <c r="D998" s="48"/>
      <c r="E998" s="48"/>
      <c r="F998" s="51"/>
      <c r="G998" s="51"/>
      <c r="H998" s="54"/>
      <c r="I998" s="54"/>
      <c r="J998" s="51"/>
      <c r="K998" s="51"/>
      <c r="L998" s="51"/>
      <c r="M998" s="51"/>
      <c r="N998" s="51"/>
      <c r="O998" s="51"/>
      <c r="P998" s="51"/>
      <c r="Q998" s="51"/>
      <c r="R998" s="51"/>
      <c r="S998" s="51"/>
      <c r="T998" s="51"/>
      <c r="U998" s="51"/>
      <c r="V998" s="51"/>
      <c r="W998" s="51"/>
      <c r="X998" s="51"/>
      <c r="Y998" s="51"/>
      <c r="Z998" s="51"/>
      <c r="AA998" s="51"/>
      <c r="AB998" s="51"/>
      <c r="AC998" s="51"/>
      <c r="AD998" s="51"/>
      <c r="AE998" s="51"/>
      <c r="AF998" s="51"/>
      <c r="AG998" s="51"/>
      <c r="AH998" s="51"/>
      <c r="AI998" s="51"/>
      <c r="AJ998" s="51"/>
      <c r="AK998" s="51"/>
      <c r="AL998" s="51"/>
      <c r="AM998" s="51"/>
      <c r="AN998" s="51"/>
      <c r="AO998" s="51"/>
      <c r="AP998" s="51"/>
      <c r="AQ998" s="51"/>
      <c r="AR998" s="51"/>
      <c r="AS998" s="51"/>
      <c r="AT998" s="51"/>
      <c r="AU998" s="51"/>
      <c r="AV998" s="51"/>
      <c r="AW998" s="51"/>
      <c r="AX998" s="51"/>
      <c r="AY998" s="51"/>
      <c r="AZ998" s="51"/>
      <c r="BA998" s="51"/>
      <c r="BB998" s="51"/>
      <c r="BC998" s="51"/>
      <c r="BD998" s="51"/>
      <c r="BE998" s="51"/>
      <c r="BF998" s="51"/>
      <c r="BG998" s="51"/>
      <c r="BH998" s="51"/>
      <c r="BI998" s="51"/>
      <c r="BJ998" s="51"/>
      <c r="BK998" s="51"/>
      <c r="BL998" s="51"/>
      <c r="BM998" s="51"/>
      <c r="BN998" s="51"/>
      <c r="BO998" s="51"/>
      <c r="BP998" s="51"/>
      <c r="BQ998" s="51"/>
      <c r="BR998" s="51"/>
      <c r="BS998" s="51"/>
      <c r="BT998" s="51"/>
      <c r="BU998" s="51"/>
      <c r="BV998" s="51"/>
      <c r="BW998" s="51"/>
      <c r="BX998" s="51"/>
      <c r="BY998" s="51"/>
      <c r="BZ998" s="51"/>
      <c r="CA998" s="51"/>
      <c r="CB998" s="51"/>
      <c r="CC998" s="51"/>
      <c r="CD998" s="51"/>
      <c r="CE998" s="51"/>
      <c r="CF998" s="51"/>
      <c r="CG998" s="51"/>
      <c r="CH998" s="51"/>
      <c r="CI998" s="51"/>
      <c r="CJ998" s="51"/>
      <c r="CK998" s="51"/>
      <c r="CL998" s="51"/>
      <c r="CM998" s="51"/>
      <c r="CN998" s="51"/>
      <c r="CO998" s="51"/>
      <c r="CP998" s="51"/>
      <c r="CQ998" s="51"/>
      <c r="CR998" s="51"/>
      <c r="CS998" s="51"/>
      <c r="CT998" s="51"/>
      <c r="CU998" s="51"/>
      <c r="CV998" s="51"/>
      <c r="CW998" s="51"/>
      <c r="CX998" s="51"/>
      <c r="CY998" s="51"/>
      <c r="CZ998" s="51"/>
      <c r="DA998" s="51"/>
      <c r="DB998" s="51"/>
      <c r="DC998" s="51"/>
      <c r="DD998" s="51"/>
    </row>
    <row r="999">
      <c r="A999" s="48"/>
      <c r="B999" s="48"/>
      <c r="C999" s="48"/>
      <c r="D999" s="48"/>
      <c r="E999" s="48"/>
      <c r="F999" s="51"/>
      <c r="G999" s="51"/>
      <c r="H999" s="54"/>
      <c r="I999" s="54"/>
      <c r="J999" s="51"/>
      <c r="K999" s="51"/>
      <c r="L999" s="51"/>
      <c r="M999" s="51"/>
      <c r="N999" s="51"/>
      <c r="O999" s="51"/>
      <c r="P999" s="51"/>
      <c r="Q999" s="51"/>
      <c r="R999" s="51"/>
      <c r="S999" s="51"/>
      <c r="T999" s="51"/>
      <c r="U999" s="51"/>
      <c r="V999" s="51"/>
      <c r="W999" s="51"/>
      <c r="X999" s="51"/>
      <c r="Y999" s="51"/>
      <c r="Z999" s="51"/>
      <c r="AA999" s="51"/>
      <c r="AB999" s="51"/>
      <c r="AC999" s="51"/>
      <c r="AD999" s="51"/>
      <c r="AE999" s="51"/>
      <c r="AF999" s="51"/>
      <c r="AG999" s="51"/>
      <c r="AH999" s="51"/>
      <c r="AI999" s="51"/>
      <c r="AJ999" s="51"/>
      <c r="AK999" s="51"/>
      <c r="AL999" s="51"/>
      <c r="AM999" s="51"/>
      <c r="AN999" s="51"/>
      <c r="AO999" s="51"/>
      <c r="AP999" s="51"/>
      <c r="AQ999" s="51"/>
      <c r="AR999" s="51"/>
      <c r="AS999" s="51"/>
      <c r="AT999" s="51"/>
      <c r="AU999" s="51"/>
      <c r="AV999" s="51"/>
      <c r="AW999" s="51"/>
      <c r="AX999" s="51"/>
      <c r="AY999" s="51"/>
      <c r="AZ999" s="51"/>
      <c r="BA999" s="51"/>
      <c r="BB999" s="51"/>
      <c r="BC999" s="51"/>
      <c r="BD999" s="51"/>
      <c r="BE999" s="51"/>
      <c r="BF999" s="51"/>
      <c r="BG999" s="51"/>
      <c r="BH999" s="51"/>
      <c r="BI999" s="51"/>
      <c r="BJ999" s="51"/>
      <c r="BK999" s="51"/>
      <c r="BL999" s="51"/>
      <c r="BM999" s="51"/>
      <c r="BN999" s="51"/>
      <c r="BO999" s="51"/>
      <c r="BP999" s="51"/>
      <c r="BQ999" s="51"/>
      <c r="BR999" s="51"/>
      <c r="BS999" s="51"/>
      <c r="BT999" s="51"/>
      <c r="BU999" s="51"/>
      <c r="BV999" s="51"/>
      <c r="BW999" s="51"/>
      <c r="BX999" s="51"/>
      <c r="BY999" s="51"/>
      <c r="BZ999" s="51"/>
      <c r="CA999" s="51"/>
      <c r="CB999" s="51"/>
      <c r="CC999" s="51"/>
      <c r="CD999" s="51"/>
      <c r="CE999" s="51"/>
      <c r="CF999" s="51"/>
      <c r="CG999" s="51"/>
      <c r="CH999" s="51"/>
      <c r="CI999" s="51"/>
      <c r="CJ999" s="51"/>
      <c r="CK999" s="51"/>
      <c r="CL999" s="51"/>
      <c r="CM999" s="51"/>
      <c r="CN999" s="51"/>
      <c r="CO999" s="51"/>
      <c r="CP999" s="51"/>
      <c r="CQ999" s="51"/>
      <c r="CR999" s="51"/>
      <c r="CS999" s="51"/>
      <c r="CT999" s="51"/>
      <c r="CU999" s="51"/>
      <c r="CV999" s="51"/>
      <c r="CW999" s="51"/>
      <c r="CX999" s="51"/>
      <c r="CY999" s="51"/>
      <c r="CZ999" s="51"/>
      <c r="DA999" s="51"/>
      <c r="DB999" s="51"/>
      <c r="DC999" s="51"/>
      <c r="DD999" s="51"/>
    </row>
    <row r="1000">
      <c r="A1000" s="48"/>
      <c r="B1000" s="48"/>
      <c r="C1000" s="48"/>
      <c r="D1000" s="48"/>
      <c r="E1000" s="48"/>
      <c r="F1000" s="51"/>
      <c r="G1000" s="51"/>
      <c r="H1000" s="54"/>
      <c r="I1000" s="54"/>
      <c r="J1000" s="51"/>
      <c r="K1000" s="51"/>
      <c r="L1000" s="51"/>
      <c r="M1000" s="51"/>
      <c r="N1000" s="51"/>
      <c r="O1000" s="51"/>
      <c r="P1000" s="51"/>
      <c r="Q1000" s="51"/>
      <c r="R1000" s="51"/>
      <c r="S1000" s="51"/>
      <c r="T1000" s="51"/>
      <c r="U1000" s="51"/>
      <c r="V1000" s="51"/>
      <c r="W1000" s="51"/>
      <c r="X1000" s="51"/>
      <c r="Y1000" s="51"/>
      <c r="Z1000" s="51"/>
      <c r="AA1000" s="51"/>
      <c r="AB1000" s="51"/>
      <c r="AC1000" s="51"/>
      <c r="AD1000" s="51"/>
      <c r="AE1000" s="51"/>
      <c r="AF1000" s="51"/>
      <c r="AG1000" s="51"/>
      <c r="AH1000" s="51"/>
      <c r="AI1000" s="51"/>
      <c r="AJ1000" s="51"/>
      <c r="AK1000" s="51"/>
      <c r="AL1000" s="51"/>
      <c r="AM1000" s="51"/>
      <c r="AN1000" s="51"/>
      <c r="AO1000" s="51"/>
      <c r="AP1000" s="51"/>
      <c r="AQ1000" s="51"/>
      <c r="AR1000" s="51"/>
      <c r="AS1000" s="51"/>
      <c r="AT1000" s="51"/>
      <c r="AU1000" s="51"/>
      <c r="AV1000" s="51"/>
      <c r="AW1000" s="51"/>
      <c r="AX1000" s="51"/>
      <c r="AY1000" s="51"/>
      <c r="AZ1000" s="51"/>
      <c r="BA1000" s="51"/>
      <c r="BB1000" s="51"/>
      <c r="BC1000" s="51"/>
      <c r="BD1000" s="51"/>
      <c r="BE1000" s="51"/>
      <c r="BF1000" s="51"/>
      <c r="BG1000" s="51"/>
      <c r="BH1000" s="51"/>
      <c r="BI1000" s="51"/>
      <c r="BJ1000" s="51"/>
      <c r="BK1000" s="51"/>
      <c r="BL1000" s="51"/>
      <c r="BM1000" s="51"/>
      <c r="BN1000" s="51"/>
      <c r="BO1000" s="51"/>
      <c r="BP1000" s="51"/>
      <c r="BQ1000" s="51"/>
      <c r="BR1000" s="51"/>
      <c r="BS1000" s="51"/>
      <c r="BT1000" s="51"/>
      <c r="BU1000" s="51"/>
      <c r="BV1000" s="51"/>
      <c r="BW1000" s="51"/>
      <c r="BX1000" s="51"/>
      <c r="BY1000" s="51"/>
      <c r="BZ1000" s="51"/>
      <c r="CA1000" s="51"/>
      <c r="CB1000" s="51"/>
      <c r="CC1000" s="51"/>
      <c r="CD1000" s="51"/>
      <c r="CE1000" s="51"/>
      <c r="CF1000" s="51"/>
      <c r="CG1000" s="51"/>
      <c r="CH1000" s="51"/>
      <c r="CI1000" s="51"/>
      <c r="CJ1000" s="51"/>
      <c r="CK1000" s="51"/>
      <c r="CL1000" s="51"/>
      <c r="CM1000" s="51"/>
      <c r="CN1000" s="51"/>
      <c r="CO1000" s="51"/>
      <c r="CP1000" s="51"/>
      <c r="CQ1000" s="51"/>
      <c r="CR1000" s="51"/>
      <c r="CS1000" s="51"/>
      <c r="CT1000" s="51"/>
      <c r="CU1000" s="51"/>
      <c r="CV1000" s="51"/>
      <c r="CW1000" s="51"/>
      <c r="CX1000" s="51"/>
      <c r="CY1000" s="51"/>
      <c r="CZ1000" s="51"/>
      <c r="DA1000" s="51"/>
      <c r="DB1000" s="51"/>
      <c r="DC1000" s="51"/>
      <c r="DD1000" s="51"/>
    </row>
    <row r="1001">
      <c r="A1001" s="48"/>
      <c r="B1001" s="48"/>
      <c r="C1001" s="48"/>
      <c r="D1001" s="48"/>
      <c r="E1001" s="48"/>
      <c r="F1001" s="51"/>
      <c r="G1001" s="51"/>
      <c r="H1001" s="54"/>
      <c r="I1001" s="54"/>
      <c r="J1001" s="51"/>
      <c r="K1001" s="51"/>
      <c r="L1001" s="51"/>
      <c r="M1001" s="51"/>
      <c r="N1001" s="51"/>
      <c r="O1001" s="51"/>
      <c r="P1001" s="51"/>
      <c r="Q1001" s="51"/>
      <c r="R1001" s="51"/>
      <c r="S1001" s="51"/>
      <c r="T1001" s="51"/>
      <c r="U1001" s="51"/>
      <c r="V1001" s="51"/>
      <c r="W1001" s="51"/>
      <c r="X1001" s="51"/>
      <c r="Y1001" s="51"/>
      <c r="Z1001" s="51"/>
      <c r="AA1001" s="51"/>
      <c r="AB1001" s="51"/>
      <c r="AC1001" s="51"/>
      <c r="AD1001" s="51"/>
      <c r="AE1001" s="51"/>
      <c r="AF1001" s="51"/>
      <c r="AG1001" s="51"/>
      <c r="AH1001" s="51"/>
      <c r="AI1001" s="51"/>
      <c r="AJ1001" s="51"/>
      <c r="AK1001" s="51"/>
      <c r="AL1001" s="51"/>
      <c r="AM1001" s="51"/>
      <c r="AN1001" s="51"/>
      <c r="AO1001" s="51"/>
      <c r="AP1001" s="51"/>
      <c r="AQ1001" s="51"/>
      <c r="AR1001" s="51"/>
      <c r="AS1001" s="51"/>
      <c r="AT1001" s="51"/>
      <c r="AU1001" s="51"/>
      <c r="AV1001" s="51"/>
      <c r="AW1001" s="51"/>
      <c r="AX1001" s="51"/>
      <c r="AY1001" s="51"/>
      <c r="AZ1001" s="51"/>
      <c r="BA1001" s="51"/>
      <c r="BB1001" s="51"/>
      <c r="BC1001" s="51"/>
      <c r="BD1001" s="51"/>
      <c r="BE1001" s="51"/>
      <c r="BF1001" s="51"/>
      <c r="BG1001" s="51"/>
      <c r="BH1001" s="51"/>
      <c r="BI1001" s="51"/>
      <c r="BJ1001" s="51"/>
      <c r="BK1001" s="51"/>
      <c r="BL1001" s="51"/>
      <c r="BM1001" s="51"/>
      <c r="BN1001" s="51"/>
      <c r="BO1001" s="51"/>
      <c r="BP1001" s="51"/>
      <c r="BQ1001" s="51"/>
      <c r="BR1001" s="51"/>
      <c r="BS1001" s="51"/>
      <c r="BT1001" s="51"/>
      <c r="BU1001" s="51"/>
      <c r="BV1001" s="51"/>
      <c r="BW1001" s="51"/>
      <c r="BX1001" s="51"/>
      <c r="BY1001" s="51"/>
      <c r="BZ1001" s="51"/>
      <c r="CA1001" s="51"/>
      <c r="CB1001" s="51"/>
      <c r="CC1001" s="51"/>
      <c r="CD1001" s="51"/>
      <c r="CE1001" s="51"/>
      <c r="CF1001" s="51"/>
      <c r="CG1001" s="51"/>
      <c r="CH1001" s="51"/>
      <c r="CI1001" s="51"/>
      <c r="CJ1001" s="51"/>
      <c r="CK1001" s="51"/>
      <c r="CL1001" s="51"/>
      <c r="CM1001" s="51"/>
      <c r="CN1001" s="51"/>
      <c r="CO1001" s="51"/>
      <c r="CP1001" s="51"/>
      <c r="CQ1001" s="51"/>
      <c r="CR1001" s="51"/>
      <c r="CS1001" s="51"/>
      <c r="CT1001" s="51"/>
      <c r="CU1001" s="51"/>
      <c r="CV1001" s="51"/>
      <c r="CW1001" s="51"/>
      <c r="CX1001" s="51"/>
      <c r="CY1001" s="51"/>
      <c r="CZ1001" s="51"/>
      <c r="DA1001" s="51"/>
      <c r="DB1001" s="51"/>
      <c r="DC1001" s="51"/>
      <c r="DD1001" s="51"/>
    </row>
    <row r="1002">
      <c r="A1002" s="48"/>
      <c r="B1002" s="48"/>
      <c r="C1002" s="48"/>
      <c r="D1002" s="48"/>
      <c r="E1002" s="48"/>
      <c r="F1002" s="51"/>
      <c r="G1002" s="51"/>
      <c r="H1002" s="54"/>
      <c r="I1002" s="54"/>
      <c r="J1002" s="51"/>
      <c r="K1002" s="51"/>
      <c r="L1002" s="51"/>
      <c r="M1002" s="51"/>
      <c r="N1002" s="51"/>
      <c r="O1002" s="51"/>
      <c r="P1002" s="51"/>
      <c r="Q1002" s="51"/>
      <c r="R1002" s="51"/>
      <c r="S1002" s="51"/>
      <c r="T1002" s="51"/>
      <c r="U1002" s="51"/>
      <c r="V1002" s="51"/>
      <c r="W1002" s="51"/>
      <c r="X1002" s="51"/>
      <c r="Y1002" s="51"/>
      <c r="Z1002" s="51"/>
      <c r="AA1002" s="51"/>
      <c r="AB1002" s="51"/>
      <c r="AC1002" s="51"/>
      <c r="AD1002" s="51"/>
      <c r="AE1002" s="51"/>
      <c r="AF1002" s="51"/>
      <c r="AG1002" s="51"/>
      <c r="AH1002" s="51"/>
      <c r="AI1002" s="51"/>
      <c r="AJ1002" s="51"/>
      <c r="AK1002" s="51"/>
      <c r="AL1002" s="51"/>
      <c r="AM1002" s="51"/>
      <c r="AN1002" s="51"/>
      <c r="AO1002" s="51"/>
      <c r="AP1002" s="51"/>
      <c r="AQ1002" s="51"/>
      <c r="AR1002" s="51"/>
      <c r="AS1002" s="51"/>
      <c r="AT1002" s="51"/>
      <c r="AU1002" s="51"/>
      <c r="AV1002" s="51"/>
      <c r="AW1002" s="51"/>
      <c r="AX1002" s="51"/>
      <c r="AY1002" s="51"/>
      <c r="AZ1002" s="51"/>
      <c r="BA1002" s="51"/>
      <c r="BB1002" s="51"/>
      <c r="BC1002" s="51"/>
      <c r="BD1002" s="51"/>
      <c r="BE1002" s="51"/>
      <c r="BF1002" s="51"/>
      <c r="BG1002" s="51"/>
      <c r="BH1002" s="51"/>
      <c r="BI1002" s="51"/>
      <c r="BJ1002" s="51"/>
      <c r="BK1002" s="51"/>
      <c r="BL1002" s="51"/>
      <c r="BM1002" s="51"/>
      <c r="BN1002" s="51"/>
      <c r="BO1002" s="51"/>
      <c r="BP1002" s="51"/>
      <c r="BQ1002" s="51"/>
      <c r="BR1002" s="51"/>
      <c r="BS1002" s="51"/>
      <c r="BT1002" s="51"/>
      <c r="BU1002" s="51"/>
      <c r="BV1002" s="51"/>
      <c r="BW1002" s="51"/>
      <c r="BX1002" s="51"/>
      <c r="BY1002" s="51"/>
      <c r="BZ1002" s="51"/>
      <c r="CA1002" s="51"/>
      <c r="CB1002" s="51"/>
      <c r="CC1002" s="51"/>
      <c r="CD1002" s="51"/>
      <c r="CE1002" s="51"/>
      <c r="CF1002" s="51"/>
      <c r="CG1002" s="51"/>
      <c r="CH1002" s="51"/>
      <c r="CI1002" s="51"/>
      <c r="CJ1002" s="51"/>
      <c r="CK1002" s="51"/>
      <c r="CL1002" s="51"/>
      <c r="CM1002" s="51"/>
      <c r="CN1002" s="51"/>
      <c r="CO1002" s="51"/>
      <c r="CP1002" s="51"/>
      <c r="CQ1002" s="51"/>
      <c r="CR1002" s="51"/>
      <c r="CS1002" s="51"/>
      <c r="CT1002" s="51"/>
      <c r="CU1002" s="51"/>
      <c r="CV1002" s="51"/>
      <c r="CW1002" s="51"/>
      <c r="CX1002" s="51"/>
      <c r="CY1002" s="51"/>
      <c r="CZ1002" s="51"/>
      <c r="DA1002" s="51"/>
      <c r="DB1002" s="51"/>
      <c r="DC1002" s="51"/>
      <c r="DD1002" s="51"/>
    </row>
    <row r="1003">
      <c r="A1003" s="48"/>
      <c r="B1003" s="48"/>
      <c r="C1003" s="48"/>
      <c r="D1003" s="48"/>
      <c r="E1003" s="48"/>
      <c r="F1003" s="51"/>
      <c r="G1003" s="51"/>
      <c r="H1003" s="54"/>
      <c r="I1003" s="54"/>
      <c r="J1003" s="51"/>
      <c r="K1003" s="51"/>
      <c r="L1003" s="51"/>
      <c r="M1003" s="51"/>
      <c r="N1003" s="51"/>
      <c r="O1003" s="51"/>
      <c r="P1003" s="51"/>
      <c r="Q1003" s="51"/>
      <c r="R1003" s="51"/>
      <c r="S1003" s="51"/>
      <c r="T1003" s="51"/>
      <c r="U1003" s="51"/>
      <c r="V1003" s="51"/>
      <c r="W1003" s="51"/>
      <c r="X1003" s="51"/>
      <c r="Y1003" s="51"/>
      <c r="Z1003" s="51"/>
      <c r="AA1003" s="51"/>
      <c r="AB1003" s="51"/>
      <c r="AC1003" s="51"/>
      <c r="AD1003" s="51"/>
      <c r="AE1003" s="51"/>
      <c r="AF1003" s="51"/>
      <c r="AG1003" s="51"/>
      <c r="AH1003" s="51"/>
      <c r="AI1003" s="51"/>
      <c r="AJ1003" s="51"/>
      <c r="AK1003" s="51"/>
      <c r="AL1003" s="51"/>
      <c r="AM1003" s="51"/>
      <c r="AN1003" s="51"/>
      <c r="AO1003" s="51"/>
      <c r="AP1003" s="51"/>
      <c r="AQ1003" s="51"/>
      <c r="AR1003" s="51"/>
      <c r="AS1003" s="51"/>
      <c r="AT1003" s="51"/>
      <c r="AU1003" s="51"/>
      <c r="AV1003" s="51"/>
      <c r="AW1003" s="51"/>
      <c r="AX1003" s="51"/>
      <c r="AY1003" s="51"/>
      <c r="AZ1003" s="51"/>
      <c r="BA1003" s="51"/>
      <c r="BB1003" s="51"/>
      <c r="BC1003" s="51"/>
      <c r="BD1003" s="51"/>
      <c r="BE1003" s="51"/>
      <c r="BF1003" s="51"/>
      <c r="BG1003" s="51"/>
      <c r="BH1003" s="51"/>
      <c r="BI1003" s="51"/>
      <c r="BJ1003" s="51"/>
      <c r="BK1003" s="51"/>
      <c r="BL1003" s="51"/>
      <c r="BM1003" s="51"/>
      <c r="BN1003" s="51"/>
      <c r="BO1003" s="51"/>
      <c r="BP1003" s="51"/>
      <c r="BQ1003" s="51"/>
      <c r="BR1003" s="51"/>
      <c r="BS1003" s="51"/>
      <c r="BT1003" s="51"/>
      <c r="BU1003" s="51"/>
      <c r="BV1003" s="51"/>
      <c r="BW1003" s="51"/>
      <c r="BX1003" s="51"/>
      <c r="BY1003" s="51"/>
      <c r="BZ1003" s="51"/>
      <c r="CA1003" s="51"/>
      <c r="CB1003" s="51"/>
      <c r="CC1003" s="51"/>
      <c r="CD1003" s="51"/>
      <c r="CE1003" s="51"/>
      <c r="CF1003" s="51"/>
      <c r="CG1003" s="51"/>
      <c r="CH1003" s="51"/>
      <c r="CI1003" s="51"/>
      <c r="CJ1003" s="51"/>
      <c r="CK1003" s="51"/>
      <c r="CL1003" s="51"/>
      <c r="CM1003" s="51"/>
      <c r="CN1003" s="51"/>
      <c r="CO1003" s="51"/>
      <c r="CP1003" s="51"/>
      <c r="CQ1003" s="51"/>
      <c r="CR1003" s="51"/>
      <c r="CS1003" s="51"/>
      <c r="CT1003" s="51"/>
      <c r="CU1003" s="51"/>
      <c r="CV1003" s="51"/>
      <c r="CW1003" s="51"/>
      <c r="CX1003" s="51"/>
      <c r="CY1003" s="51"/>
      <c r="CZ1003" s="51"/>
      <c r="DA1003" s="51"/>
      <c r="DB1003" s="51"/>
      <c r="DC1003" s="51"/>
      <c r="DD1003" s="51"/>
    </row>
    <row r="1004">
      <c r="A1004" s="48"/>
      <c r="B1004" s="48"/>
      <c r="C1004" s="48"/>
      <c r="D1004" s="48"/>
      <c r="E1004" s="48"/>
      <c r="F1004" s="51"/>
      <c r="G1004" s="51"/>
      <c r="H1004" s="54"/>
      <c r="I1004" s="54"/>
      <c r="J1004" s="51"/>
      <c r="K1004" s="51"/>
      <c r="L1004" s="51"/>
      <c r="M1004" s="51"/>
      <c r="N1004" s="51"/>
      <c r="O1004" s="51"/>
      <c r="P1004" s="51"/>
      <c r="Q1004" s="51"/>
      <c r="R1004" s="51"/>
      <c r="S1004" s="51"/>
      <c r="T1004" s="51"/>
      <c r="U1004" s="51"/>
      <c r="V1004" s="51"/>
      <c r="W1004" s="51"/>
      <c r="X1004" s="51"/>
      <c r="Y1004" s="51"/>
      <c r="Z1004" s="51"/>
      <c r="AA1004" s="51"/>
      <c r="AB1004" s="51"/>
      <c r="AC1004" s="51"/>
      <c r="AD1004" s="51"/>
      <c r="AE1004" s="51"/>
      <c r="AF1004" s="51"/>
      <c r="AG1004" s="51"/>
      <c r="AH1004" s="51"/>
      <c r="AI1004" s="51"/>
      <c r="AJ1004" s="51"/>
      <c r="AK1004" s="51"/>
      <c r="AL1004" s="51"/>
      <c r="AM1004" s="51"/>
      <c r="AN1004" s="51"/>
      <c r="AO1004" s="51"/>
      <c r="AP1004" s="51"/>
      <c r="AQ1004" s="51"/>
      <c r="AR1004" s="51"/>
      <c r="AS1004" s="51"/>
      <c r="AT1004" s="51"/>
      <c r="AU1004" s="51"/>
      <c r="AV1004" s="51"/>
      <c r="AW1004" s="51"/>
      <c r="AX1004" s="51"/>
      <c r="AY1004" s="51"/>
      <c r="AZ1004" s="51"/>
      <c r="BA1004" s="51"/>
      <c r="BB1004" s="51"/>
      <c r="BC1004" s="51"/>
      <c r="BD1004" s="51"/>
      <c r="BE1004" s="51"/>
      <c r="BF1004" s="51"/>
      <c r="BG1004" s="51"/>
      <c r="BH1004" s="51"/>
      <c r="BI1004" s="51"/>
      <c r="BJ1004" s="51"/>
      <c r="BK1004" s="51"/>
      <c r="BL1004" s="51"/>
      <c r="BM1004" s="51"/>
      <c r="BN1004" s="51"/>
      <c r="BO1004" s="51"/>
      <c r="BP1004" s="51"/>
      <c r="BQ1004" s="51"/>
      <c r="BR1004" s="51"/>
      <c r="BS1004" s="51"/>
      <c r="BT1004" s="51"/>
      <c r="BU1004" s="51"/>
      <c r="BV1004" s="51"/>
      <c r="BW1004" s="51"/>
      <c r="BX1004" s="51"/>
      <c r="BY1004" s="51"/>
      <c r="BZ1004" s="51"/>
      <c r="CA1004" s="51"/>
      <c r="CB1004" s="51"/>
      <c r="CC1004" s="51"/>
      <c r="CD1004" s="51"/>
      <c r="CE1004" s="51"/>
      <c r="CF1004" s="51"/>
      <c r="CG1004" s="51"/>
      <c r="CH1004" s="51"/>
      <c r="CI1004" s="51"/>
      <c r="CJ1004" s="51"/>
      <c r="CK1004" s="51"/>
      <c r="CL1004" s="51"/>
      <c r="CM1004" s="51"/>
      <c r="CN1004" s="51"/>
      <c r="CO1004" s="51"/>
      <c r="CP1004" s="51"/>
      <c r="CQ1004" s="51"/>
      <c r="CR1004" s="51"/>
      <c r="CS1004" s="51"/>
      <c r="CT1004" s="51"/>
      <c r="CU1004" s="51"/>
      <c r="CV1004" s="51"/>
      <c r="CW1004" s="51"/>
      <c r="CX1004" s="51"/>
      <c r="CY1004" s="51"/>
      <c r="CZ1004" s="51"/>
      <c r="DA1004" s="51"/>
      <c r="DB1004" s="51"/>
      <c r="DC1004" s="51"/>
      <c r="DD1004" s="51"/>
    </row>
    <row r="1005">
      <c r="A1005" s="48"/>
      <c r="B1005" s="48"/>
      <c r="C1005" s="48"/>
      <c r="D1005" s="48"/>
      <c r="E1005" s="48"/>
      <c r="F1005" s="51"/>
      <c r="G1005" s="51"/>
      <c r="H1005" s="54"/>
      <c r="I1005" s="54"/>
      <c r="J1005" s="51"/>
      <c r="K1005" s="51"/>
      <c r="L1005" s="51"/>
      <c r="M1005" s="51"/>
      <c r="N1005" s="51"/>
      <c r="O1005" s="51"/>
      <c r="P1005" s="51"/>
      <c r="Q1005" s="51"/>
      <c r="R1005" s="51"/>
      <c r="S1005" s="51"/>
      <c r="T1005" s="51"/>
      <c r="U1005" s="51"/>
      <c r="V1005" s="51"/>
      <c r="W1005" s="51"/>
      <c r="X1005" s="51"/>
      <c r="Y1005" s="51"/>
      <c r="Z1005" s="51"/>
      <c r="AA1005" s="51"/>
      <c r="AB1005" s="51"/>
      <c r="AC1005" s="51"/>
      <c r="AD1005" s="51"/>
      <c r="AE1005" s="51"/>
      <c r="AF1005" s="51"/>
      <c r="AG1005" s="51"/>
      <c r="AH1005" s="51"/>
      <c r="AI1005" s="51"/>
      <c r="AJ1005" s="51"/>
      <c r="AK1005" s="51"/>
      <c r="AL1005" s="51"/>
      <c r="AM1005" s="51"/>
      <c r="AN1005" s="51"/>
      <c r="AO1005" s="51"/>
      <c r="AP1005" s="51"/>
      <c r="AQ1005" s="51"/>
      <c r="AR1005" s="51"/>
      <c r="AS1005" s="51"/>
      <c r="AT1005" s="51"/>
      <c r="AU1005" s="51"/>
      <c r="AV1005" s="51"/>
      <c r="AW1005" s="51"/>
      <c r="AX1005" s="51"/>
      <c r="AY1005" s="51"/>
      <c r="AZ1005" s="51"/>
      <c r="BA1005" s="51"/>
      <c r="BB1005" s="51"/>
      <c r="BC1005" s="51"/>
      <c r="BD1005" s="51"/>
      <c r="BE1005" s="51"/>
      <c r="BF1005" s="51"/>
      <c r="BG1005" s="51"/>
      <c r="BH1005" s="51"/>
      <c r="BI1005" s="51"/>
      <c r="BJ1005" s="51"/>
      <c r="BK1005" s="51"/>
      <c r="BL1005" s="51"/>
      <c r="BM1005" s="51"/>
      <c r="BN1005" s="51"/>
      <c r="BO1005" s="51"/>
      <c r="BP1005" s="51"/>
      <c r="BQ1005" s="51"/>
      <c r="BR1005" s="51"/>
      <c r="BS1005" s="51"/>
      <c r="BT1005" s="51"/>
      <c r="BU1005" s="51"/>
      <c r="BV1005" s="51"/>
      <c r="BW1005" s="51"/>
      <c r="BX1005" s="51"/>
      <c r="BY1005" s="51"/>
      <c r="BZ1005" s="51"/>
      <c r="CA1005" s="51"/>
      <c r="CB1005" s="51"/>
      <c r="CC1005" s="51"/>
      <c r="CD1005" s="51"/>
      <c r="CE1005" s="51"/>
      <c r="CF1005" s="51"/>
      <c r="CG1005" s="51"/>
      <c r="CH1005" s="51"/>
      <c r="CI1005" s="51"/>
      <c r="CJ1005" s="51"/>
      <c r="CK1005" s="51"/>
      <c r="CL1005" s="51"/>
      <c r="CM1005" s="51"/>
      <c r="CN1005" s="51"/>
      <c r="CO1005" s="51"/>
      <c r="CP1005" s="51"/>
      <c r="CQ1005" s="51"/>
      <c r="CR1005" s="51"/>
      <c r="CS1005" s="51"/>
      <c r="CT1005" s="51"/>
      <c r="CU1005" s="51"/>
      <c r="CV1005" s="51"/>
      <c r="CW1005" s="51"/>
      <c r="CX1005" s="51"/>
      <c r="CY1005" s="51"/>
      <c r="CZ1005" s="51"/>
      <c r="DA1005" s="51"/>
      <c r="DB1005" s="51"/>
      <c r="DC1005" s="51"/>
      <c r="DD1005" s="51"/>
    </row>
    <row r="1006">
      <c r="A1006" s="48"/>
      <c r="B1006" s="48"/>
      <c r="C1006" s="48"/>
      <c r="D1006" s="48"/>
      <c r="E1006" s="48"/>
      <c r="F1006" s="51"/>
      <c r="G1006" s="51"/>
      <c r="H1006" s="54"/>
      <c r="I1006" s="54"/>
      <c r="J1006" s="51"/>
      <c r="K1006" s="51"/>
      <c r="L1006" s="51"/>
      <c r="M1006" s="51"/>
      <c r="N1006" s="51"/>
      <c r="O1006" s="51"/>
      <c r="P1006" s="51"/>
      <c r="Q1006" s="51"/>
      <c r="R1006" s="51"/>
      <c r="S1006" s="51"/>
      <c r="T1006" s="51"/>
      <c r="U1006" s="51"/>
      <c r="V1006" s="51"/>
      <c r="W1006" s="51"/>
      <c r="X1006" s="51"/>
      <c r="Y1006" s="51"/>
      <c r="Z1006" s="51"/>
      <c r="AA1006" s="51"/>
      <c r="AB1006" s="51"/>
      <c r="AC1006" s="51"/>
      <c r="AD1006" s="51"/>
      <c r="AE1006" s="51"/>
      <c r="AF1006" s="51"/>
      <c r="AG1006" s="51"/>
      <c r="AH1006" s="51"/>
      <c r="AI1006" s="51"/>
      <c r="AJ1006" s="51"/>
      <c r="AK1006" s="51"/>
      <c r="AL1006" s="51"/>
      <c r="AM1006" s="51"/>
      <c r="AN1006" s="51"/>
      <c r="AO1006" s="51"/>
      <c r="AP1006" s="51"/>
      <c r="AQ1006" s="51"/>
      <c r="AR1006" s="51"/>
      <c r="AS1006" s="51"/>
      <c r="AT1006" s="51"/>
      <c r="AU1006" s="51"/>
      <c r="AV1006" s="51"/>
      <c r="AW1006" s="51"/>
      <c r="AX1006" s="51"/>
      <c r="AY1006" s="51"/>
      <c r="AZ1006" s="51"/>
      <c r="BA1006" s="51"/>
      <c r="BB1006" s="51"/>
      <c r="BC1006" s="51"/>
      <c r="BD1006" s="51"/>
      <c r="BE1006" s="51"/>
      <c r="BF1006" s="51"/>
      <c r="BG1006" s="51"/>
      <c r="BH1006" s="51"/>
      <c r="BI1006" s="51"/>
      <c r="BJ1006" s="51"/>
      <c r="BK1006" s="51"/>
      <c r="BL1006" s="51"/>
      <c r="BM1006" s="51"/>
      <c r="BN1006" s="51"/>
      <c r="BO1006" s="51"/>
      <c r="BP1006" s="51"/>
      <c r="BQ1006" s="51"/>
      <c r="BR1006" s="51"/>
      <c r="BS1006" s="51"/>
      <c r="BT1006" s="51"/>
      <c r="BU1006" s="51"/>
      <c r="BV1006" s="51"/>
      <c r="BW1006" s="51"/>
      <c r="BX1006" s="51"/>
      <c r="BY1006" s="51"/>
      <c r="BZ1006" s="51"/>
      <c r="CA1006" s="51"/>
      <c r="CB1006" s="51"/>
      <c r="CC1006" s="51"/>
      <c r="CD1006" s="51"/>
      <c r="CE1006" s="51"/>
      <c r="CF1006" s="51"/>
      <c r="CG1006" s="51"/>
      <c r="CH1006" s="51"/>
      <c r="CI1006" s="51"/>
      <c r="CJ1006" s="51"/>
      <c r="CK1006" s="51"/>
      <c r="CL1006" s="51"/>
      <c r="CM1006" s="51"/>
      <c r="CN1006" s="51"/>
      <c r="CO1006" s="51"/>
      <c r="CP1006" s="51"/>
      <c r="CQ1006" s="51"/>
      <c r="CR1006" s="51"/>
      <c r="CS1006" s="51"/>
      <c r="CT1006" s="51"/>
      <c r="CU1006" s="51"/>
      <c r="CV1006" s="51"/>
      <c r="CW1006" s="51"/>
      <c r="CX1006" s="51"/>
      <c r="CY1006" s="51"/>
      <c r="CZ1006" s="51"/>
      <c r="DA1006" s="51"/>
      <c r="DB1006" s="51"/>
      <c r="DC1006" s="51"/>
      <c r="DD1006" s="51"/>
    </row>
    <row r="1007">
      <c r="A1007" s="48"/>
      <c r="B1007" s="48"/>
      <c r="C1007" s="48"/>
      <c r="D1007" s="48"/>
      <c r="E1007" s="48"/>
      <c r="F1007" s="51"/>
      <c r="G1007" s="51"/>
      <c r="H1007" s="54"/>
      <c r="I1007" s="54"/>
      <c r="J1007" s="51"/>
      <c r="K1007" s="51"/>
      <c r="L1007" s="51"/>
      <c r="M1007" s="51"/>
      <c r="N1007" s="51"/>
      <c r="O1007" s="51"/>
      <c r="P1007" s="51"/>
      <c r="Q1007" s="51"/>
      <c r="R1007" s="51"/>
      <c r="S1007" s="51"/>
      <c r="T1007" s="51"/>
      <c r="U1007" s="51"/>
      <c r="V1007" s="51"/>
      <c r="W1007" s="51"/>
      <c r="X1007" s="51"/>
      <c r="Y1007" s="51"/>
      <c r="Z1007" s="51"/>
      <c r="AA1007" s="51"/>
      <c r="AB1007" s="51"/>
      <c r="AC1007" s="51"/>
      <c r="AD1007" s="51"/>
      <c r="AE1007" s="51"/>
      <c r="AF1007" s="51"/>
      <c r="AG1007" s="51"/>
      <c r="AH1007" s="51"/>
      <c r="AI1007" s="51"/>
      <c r="AJ1007" s="51"/>
      <c r="AK1007" s="51"/>
      <c r="AL1007" s="51"/>
      <c r="AM1007" s="51"/>
      <c r="AN1007" s="51"/>
      <c r="AO1007" s="51"/>
      <c r="AP1007" s="51"/>
      <c r="AQ1007" s="51"/>
      <c r="AR1007" s="51"/>
      <c r="AS1007" s="51"/>
      <c r="AT1007" s="51"/>
      <c r="AU1007" s="51"/>
      <c r="AV1007" s="51"/>
      <c r="AW1007" s="51"/>
      <c r="AX1007" s="51"/>
      <c r="AY1007" s="51"/>
      <c r="AZ1007" s="51"/>
      <c r="BA1007" s="51"/>
      <c r="BB1007" s="51"/>
      <c r="BC1007" s="51"/>
      <c r="BD1007" s="51"/>
      <c r="BE1007" s="51"/>
      <c r="BF1007" s="51"/>
      <c r="BG1007" s="51"/>
      <c r="BH1007" s="51"/>
      <c r="BI1007" s="51"/>
      <c r="BJ1007" s="51"/>
      <c r="BK1007" s="51"/>
      <c r="BL1007" s="51"/>
      <c r="BM1007" s="51"/>
      <c r="BN1007" s="51"/>
      <c r="BO1007" s="51"/>
      <c r="BP1007" s="51"/>
      <c r="BQ1007" s="51"/>
      <c r="BR1007" s="51"/>
      <c r="BS1007" s="51"/>
      <c r="BT1007" s="51"/>
      <c r="BU1007" s="51"/>
      <c r="BV1007" s="51"/>
      <c r="BW1007" s="51"/>
      <c r="BX1007" s="51"/>
      <c r="BY1007" s="51"/>
      <c r="BZ1007" s="51"/>
      <c r="CA1007" s="51"/>
      <c r="CB1007" s="51"/>
      <c r="CC1007" s="51"/>
      <c r="CD1007" s="51"/>
      <c r="CE1007" s="51"/>
      <c r="CF1007" s="51"/>
      <c r="CG1007" s="51"/>
      <c r="CH1007" s="51"/>
      <c r="CI1007" s="51"/>
      <c r="CJ1007" s="51"/>
      <c r="CK1007" s="51"/>
      <c r="CL1007" s="51"/>
      <c r="CM1007" s="51"/>
      <c r="CN1007" s="51"/>
      <c r="CO1007" s="51"/>
      <c r="CP1007" s="51"/>
      <c r="CQ1007" s="51"/>
      <c r="CR1007" s="51"/>
      <c r="CS1007" s="51"/>
      <c r="CT1007" s="51"/>
      <c r="CU1007" s="51"/>
      <c r="CV1007" s="51"/>
      <c r="CW1007" s="51"/>
      <c r="CX1007" s="51"/>
      <c r="CY1007" s="51"/>
      <c r="CZ1007" s="51"/>
      <c r="DA1007" s="51"/>
      <c r="DB1007" s="51"/>
      <c r="DC1007" s="51"/>
      <c r="DD1007" s="51"/>
    </row>
    <row r="1008">
      <c r="A1008" s="48"/>
      <c r="B1008" s="48"/>
      <c r="C1008" s="48"/>
      <c r="D1008" s="48"/>
      <c r="E1008" s="48"/>
      <c r="F1008" s="51"/>
      <c r="G1008" s="51"/>
      <c r="H1008" s="54"/>
      <c r="I1008" s="54"/>
      <c r="J1008" s="51"/>
      <c r="K1008" s="51"/>
      <c r="L1008" s="51"/>
      <c r="M1008" s="51"/>
      <c r="N1008" s="51"/>
      <c r="O1008" s="51"/>
      <c r="P1008" s="51"/>
      <c r="Q1008" s="51"/>
      <c r="R1008" s="51"/>
      <c r="S1008" s="51"/>
      <c r="T1008" s="51"/>
      <c r="U1008" s="51"/>
      <c r="V1008" s="51"/>
      <c r="W1008" s="51"/>
      <c r="X1008" s="51"/>
      <c r="Y1008" s="51"/>
      <c r="Z1008" s="51"/>
      <c r="AA1008" s="51"/>
      <c r="AB1008" s="51"/>
      <c r="AC1008" s="51"/>
      <c r="AD1008" s="51"/>
      <c r="AE1008" s="51"/>
      <c r="AF1008" s="51"/>
      <c r="AG1008" s="51"/>
      <c r="AH1008" s="51"/>
      <c r="AI1008" s="51"/>
      <c r="AJ1008" s="51"/>
      <c r="AK1008" s="51"/>
      <c r="AL1008" s="51"/>
      <c r="AM1008" s="51"/>
      <c r="AN1008" s="51"/>
      <c r="AO1008" s="51"/>
      <c r="AP1008" s="51"/>
      <c r="AQ1008" s="51"/>
      <c r="AR1008" s="51"/>
      <c r="AS1008" s="51"/>
      <c r="AT1008" s="51"/>
      <c r="AU1008" s="51"/>
      <c r="AV1008" s="51"/>
      <c r="AW1008" s="51"/>
      <c r="AX1008" s="51"/>
      <c r="AY1008" s="51"/>
      <c r="AZ1008" s="51"/>
      <c r="BA1008" s="51"/>
      <c r="BB1008" s="51"/>
      <c r="BC1008" s="51"/>
      <c r="BD1008" s="51"/>
      <c r="BE1008" s="51"/>
      <c r="BF1008" s="51"/>
      <c r="BG1008" s="51"/>
      <c r="BH1008" s="51"/>
      <c r="BI1008" s="51"/>
      <c r="BJ1008" s="51"/>
      <c r="BK1008" s="51"/>
      <c r="BL1008" s="51"/>
      <c r="BM1008" s="51"/>
      <c r="BN1008" s="51"/>
      <c r="BO1008" s="51"/>
      <c r="BP1008" s="51"/>
      <c r="BQ1008" s="51"/>
      <c r="BR1008" s="51"/>
      <c r="BS1008" s="51"/>
      <c r="BT1008" s="51"/>
      <c r="BU1008" s="51"/>
      <c r="BV1008" s="51"/>
      <c r="BW1008" s="51"/>
      <c r="BX1008" s="51"/>
      <c r="BY1008" s="51"/>
      <c r="BZ1008" s="51"/>
      <c r="CA1008" s="51"/>
      <c r="CB1008" s="51"/>
      <c r="CC1008" s="51"/>
      <c r="CD1008" s="51"/>
      <c r="CE1008" s="51"/>
      <c r="CF1008" s="51"/>
      <c r="CG1008" s="51"/>
      <c r="CH1008" s="51"/>
      <c r="CI1008" s="51"/>
      <c r="CJ1008" s="51"/>
      <c r="CK1008" s="51"/>
      <c r="CL1008" s="51"/>
      <c r="CM1008" s="51"/>
      <c r="CN1008" s="51"/>
      <c r="CO1008" s="51"/>
      <c r="CP1008" s="51"/>
      <c r="CQ1008" s="51"/>
      <c r="CR1008" s="51"/>
      <c r="CS1008" s="51"/>
      <c r="CT1008" s="51"/>
      <c r="CU1008" s="51"/>
      <c r="CV1008" s="51"/>
      <c r="CW1008" s="51"/>
      <c r="CX1008" s="51"/>
      <c r="CY1008" s="51"/>
      <c r="CZ1008" s="51"/>
      <c r="DA1008" s="51"/>
      <c r="DB1008" s="51"/>
      <c r="DC1008" s="51"/>
      <c r="DD1008" s="51"/>
    </row>
    <row r="1009">
      <c r="A1009" s="48"/>
      <c r="B1009" s="48"/>
      <c r="C1009" s="48"/>
      <c r="D1009" s="48"/>
      <c r="E1009" s="48"/>
      <c r="F1009" s="51"/>
      <c r="G1009" s="51"/>
      <c r="H1009" s="54"/>
      <c r="I1009" s="54"/>
      <c r="J1009" s="51"/>
      <c r="K1009" s="51"/>
      <c r="L1009" s="51"/>
      <c r="M1009" s="51"/>
      <c r="N1009" s="51"/>
      <c r="O1009" s="51"/>
      <c r="P1009" s="51"/>
      <c r="Q1009" s="51"/>
      <c r="R1009" s="51"/>
      <c r="S1009" s="51"/>
      <c r="T1009" s="51"/>
      <c r="U1009" s="51"/>
      <c r="V1009" s="51"/>
      <c r="W1009" s="51"/>
      <c r="X1009" s="51"/>
      <c r="Y1009" s="51"/>
      <c r="Z1009" s="51"/>
      <c r="AA1009" s="51"/>
      <c r="AB1009" s="51"/>
      <c r="AC1009" s="51"/>
      <c r="AD1009" s="51"/>
      <c r="AE1009" s="51"/>
      <c r="AF1009" s="51"/>
      <c r="AG1009" s="51"/>
      <c r="AH1009" s="51"/>
      <c r="AI1009" s="51"/>
      <c r="AJ1009" s="51"/>
      <c r="AK1009" s="51"/>
      <c r="AL1009" s="51"/>
      <c r="AM1009" s="51"/>
      <c r="AN1009" s="51"/>
      <c r="AO1009" s="51"/>
      <c r="AP1009" s="51"/>
      <c r="AQ1009" s="51"/>
      <c r="AR1009" s="51"/>
      <c r="AS1009" s="51"/>
      <c r="AT1009" s="51"/>
      <c r="AU1009" s="51"/>
      <c r="AV1009" s="51"/>
      <c r="AW1009" s="51"/>
      <c r="AX1009" s="51"/>
      <c r="AY1009" s="51"/>
      <c r="AZ1009" s="51"/>
      <c r="BA1009" s="51"/>
      <c r="BB1009" s="51"/>
      <c r="BC1009" s="51"/>
      <c r="BD1009" s="51"/>
      <c r="BE1009" s="51"/>
      <c r="BF1009" s="51"/>
      <c r="BG1009" s="51"/>
      <c r="BH1009" s="51"/>
      <c r="BI1009" s="51"/>
      <c r="BJ1009" s="51"/>
      <c r="BK1009" s="51"/>
      <c r="BL1009" s="51"/>
      <c r="BM1009" s="51"/>
      <c r="BN1009" s="51"/>
      <c r="BO1009" s="51"/>
      <c r="BP1009" s="51"/>
      <c r="BQ1009" s="51"/>
      <c r="BR1009" s="51"/>
      <c r="BS1009" s="51"/>
      <c r="BT1009" s="51"/>
      <c r="BU1009" s="51"/>
      <c r="BV1009" s="51"/>
      <c r="BW1009" s="51"/>
      <c r="BX1009" s="51"/>
      <c r="BY1009" s="51"/>
      <c r="BZ1009" s="51"/>
      <c r="CA1009" s="51"/>
      <c r="CB1009" s="51"/>
      <c r="CC1009" s="51"/>
      <c r="CD1009" s="51"/>
      <c r="CE1009" s="51"/>
      <c r="CF1009" s="51"/>
      <c r="CG1009" s="51"/>
      <c r="CH1009" s="51"/>
      <c r="CI1009" s="51"/>
      <c r="CJ1009" s="51"/>
      <c r="CK1009" s="51"/>
      <c r="CL1009" s="51"/>
      <c r="CM1009" s="51"/>
      <c r="CN1009" s="51"/>
      <c r="CO1009" s="51"/>
      <c r="CP1009" s="51"/>
      <c r="CQ1009" s="51"/>
      <c r="CR1009" s="51"/>
      <c r="CS1009" s="51"/>
      <c r="CT1009" s="51"/>
      <c r="CU1009" s="51"/>
      <c r="CV1009" s="51"/>
      <c r="CW1009" s="51"/>
      <c r="CX1009" s="51"/>
      <c r="CY1009" s="51"/>
      <c r="CZ1009" s="51"/>
      <c r="DA1009" s="51"/>
      <c r="DB1009" s="51"/>
      <c r="DC1009" s="51"/>
      <c r="DD1009" s="51"/>
    </row>
    <row r="1010">
      <c r="A1010" s="48"/>
      <c r="B1010" s="48"/>
      <c r="C1010" s="48"/>
      <c r="D1010" s="48"/>
      <c r="E1010" s="48"/>
      <c r="F1010" s="51"/>
      <c r="G1010" s="51"/>
      <c r="H1010" s="54"/>
      <c r="I1010" s="54"/>
      <c r="J1010" s="51"/>
      <c r="K1010" s="51"/>
      <c r="L1010" s="51"/>
      <c r="M1010" s="51"/>
      <c r="N1010" s="51"/>
      <c r="O1010" s="51"/>
      <c r="P1010" s="51"/>
      <c r="Q1010" s="51"/>
      <c r="R1010" s="51"/>
      <c r="S1010" s="51"/>
      <c r="T1010" s="51"/>
      <c r="U1010" s="51"/>
      <c r="V1010" s="51"/>
      <c r="W1010" s="51"/>
      <c r="X1010" s="51"/>
      <c r="Y1010" s="51"/>
      <c r="Z1010" s="51"/>
      <c r="AA1010" s="51"/>
      <c r="AB1010" s="51"/>
      <c r="AC1010" s="51"/>
      <c r="AD1010" s="51"/>
      <c r="AE1010" s="51"/>
      <c r="AF1010" s="51"/>
      <c r="AG1010" s="51"/>
      <c r="AH1010" s="51"/>
      <c r="AI1010" s="51"/>
      <c r="AJ1010" s="51"/>
      <c r="AK1010" s="51"/>
      <c r="AL1010" s="51"/>
      <c r="AM1010" s="51"/>
      <c r="AN1010" s="51"/>
      <c r="AO1010" s="51"/>
      <c r="AP1010" s="51"/>
      <c r="AQ1010" s="51"/>
      <c r="AR1010" s="51"/>
      <c r="AS1010" s="51"/>
      <c r="AT1010" s="51"/>
      <c r="AU1010" s="51"/>
      <c r="AV1010" s="51"/>
      <c r="AW1010" s="51"/>
      <c r="AX1010" s="51"/>
      <c r="AY1010" s="51"/>
      <c r="AZ1010" s="51"/>
      <c r="BA1010" s="51"/>
      <c r="BB1010" s="51"/>
      <c r="BC1010" s="51"/>
      <c r="BD1010" s="51"/>
      <c r="BE1010" s="51"/>
      <c r="BF1010" s="51"/>
      <c r="BG1010" s="51"/>
      <c r="BH1010" s="51"/>
      <c r="BI1010" s="51"/>
      <c r="BJ1010" s="51"/>
      <c r="BK1010" s="51"/>
      <c r="BL1010" s="51"/>
      <c r="BM1010" s="51"/>
      <c r="BN1010" s="51"/>
      <c r="BO1010" s="51"/>
      <c r="BP1010" s="51"/>
      <c r="BQ1010" s="51"/>
      <c r="BR1010" s="51"/>
      <c r="BS1010" s="51"/>
      <c r="BT1010" s="51"/>
      <c r="BU1010" s="51"/>
      <c r="BV1010" s="51"/>
      <c r="BW1010" s="51"/>
      <c r="BX1010" s="51"/>
      <c r="BY1010" s="51"/>
      <c r="BZ1010" s="51"/>
      <c r="CA1010" s="51"/>
      <c r="CB1010" s="51"/>
      <c r="CC1010" s="51"/>
      <c r="CD1010" s="51"/>
      <c r="CE1010" s="51"/>
      <c r="CF1010" s="51"/>
      <c r="CG1010" s="51"/>
      <c r="CH1010" s="51"/>
      <c r="CI1010" s="51"/>
      <c r="CJ1010" s="51"/>
      <c r="CK1010" s="51"/>
      <c r="CL1010" s="51"/>
      <c r="CM1010" s="51"/>
      <c r="CN1010" s="51"/>
      <c r="CO1010" s="51"/>
      <c r="CP1010" s="51"/>
      <c r="CQ1010" s="51"/>
      <c r="CR1010" s="51"/>
      <c r="CS1010" s="51"/>
      <c r="CT1010" s="51"/>
      <c r="CU1010" s="51"/>
      <c r="CV1010" s="51"/>
      <c r="CW1010" s="51"/>
      <c r="CX1010" s="51"/>
      <c r="CY1010" s="51"/>
      <c r="CZ1010" s="51"/>
      <c r="DA1010" s="51"/>
      <c r="DB1010" s="51"/>
      <c r="DC1010" s="51"/>
      <c r="DD1010" s="51"/>
    </row>
    <row r="1011">
      <c r="A1011" s="48"/>
      <c r="B1011" s="48"/>
      <c r="C1011" s="48"/>
      <c r="D1011" s="48"/>
      <c r="E1011" s="48"/>
      <c r="F1011" s="51"/>
      <c r="G1011" s="51"/>
      <c r="H1011" s="54"/>
      <c r="I1011" s="54"/>
      <c r="J1011" s="51"/>
      <c r="K1011" s="51"/>
      <c r="L1011" s="51"/>
      <c r="M1011" s="51"/>
      <c r="N1011" s="51"/>
      <c r="O1011" s="51"/>
      <c r="P1011" s="51"/>
      <c r="Q1011" s="51"/>
      <c r="R1011" s="51"/>
      <c r="S1011" s="51"/>
      <c r="T1011" s="51"/>
      <c r="U1011" s="51"/>
      <c r="V1011" s="51"/>
      <c r="W1011" s="51"/>
      <c r="X1011" s="51"/>
      <c r="Y1011" s="51"/>
      <c r="Z1011" s="51"/>
      <c r="AA1011" s="51"/>
      <c r="AB1011" s="51"/>
      <c r="AC1011" s="51"/>
      <c r="AD1011" s="51"/>
      <c r="AE1011" s="51"/>
      <c r="AF1011" s="51"/>
      <c r="AG1011" s="51"/>
      <c r="AH1011" s="51"/>
      <c r="AI1011" s="51"/>
      <c r="AJ1011" s="51"/>
      <c r="AK1011" s="51"/>
      <c r="AL1011" s="51"/>
      <c r="AM1011" s="51"/>
      <c r="AN1011" s="51"/>
      <c r="AO1011" s="51"/>
      <c r="AP1011" s="51"/>
      <c r="AQ1011" s="51"/>
      <c r="AR1011" s="51"/>
      <c r="AS1011" s="51"/>
      <c r="AT1011" s="51"/>
      <c r="AU1011" s="51"/>
      <c r="AV1011" s="51"/>
      <c r="AW1011" s="51"/>
      <c r="AX1011" s="51"/>
      <c r="AY1011" s="51"/>
      <c r="AZ1011" s="51"/>
      <c r="BA1011" s="51"/>
      <c r="BB1011" s="51"/>
      <c r="BC1011" s="51"/>
      <c r="BD1011" s="51"/>
      <c r="BE1011" s="51"/>
      <c r="BF1011" s="51"/>
      <c r="BG1011" s="51"/>
      <c r="BH1011" s="51"/>
      <c r="BI1011" s="51"/>
      <c r="BJ1011" s="51"/>
      <c r="BK1011" s="51"/>
      <c r="BL1011" s="51"/>
      <c r="BM1011" s="51"/>
      <c r="BN1011" s="51"/>
      <c r="BO1011" s="51"/>
      <c r="BP1011" s="51"/>
      <c r="BQ1011" s="51"/>
      <c r="BR1011" s="51"/>
      <c r="BS1011" s="51"/>
      <c r="BT1011" s="51"/>
      <c r="BU1011" s="51"/>
      <c r="BV1011" s="51"/>
      <c r="BW1011" s="51"/>
      <c r="BX1011" s="51"/>
      <c r="BY1011" s="51"/>
      <c r="BZ1011" s="51"/>
      <c r="CA1011" s="51"/>
      <c r="CB1011" s="51"/>
      <c r="CC1011" s="51"/>
      <c r="CD1011" s="51"/>
      <c r="CE1011" s="51"/>
      <c r="CF1011" s="51"/>
      <c r="CG1011" s="51"/>
      <c r="CH1011" s="51"/>
      <c r="CI1011" s="51"/>
      <c r="CJ1011" s="51"/>
      <c r="CK1011" s="51"/>
      <c r="CL1011" s="51"/>
      <c r="CM1011" s="51"/>
      <c r="CN1011" s="51"/>
      <c r="CO1011" s="51"/>
      <c r="CP1011" s="51"/>
      <c r="CQ1011" s="51"/>
      <c r="CR1011" s="51"/>
      <c r="CS1011" s="51"/>
      <c r="CT1011" s="51"/>
      <c r="CU1011" s="51"/>
      <c r="CV1011" s="51"/>
      <c r="CW1011" s="51"/>
      <c r="CX1011" s="51"/>
      <c r="CY1011" s="51"/>
      <c r="CZ1011" s="51"/>
      <c r="DA1011" s="51"/>
      <c r="DB1011" s="51"/>
      <c r="DC1011" s="51"/>
      <c r="DD1011" s="51"/>
    </row>
    <row r="1012">
      <c r="A1012" s="48"/>
      <c r="B1012" s="48"/>
      <c r="C1012" s="48"/>
      <c r="D1012" s="48"/>
      <c r="E1012" s="48"/>
      <c r="F1012" s="51"/>
      <c r="G1012" s="51"/>
      <c r="H1012" s="54"/>
      <c r="I1012" s="54"/>
      <c r="J1012" s="51"/>
      <c r="K1012" s="51"/>
      <c r="L1012" s="51"/>
      <c r="M1012" s="51"/>
      <c r="N1012" s="51"/>
      <c r="O1012" s="51"/>
      <c r="P1012" s="51"/>
      <c r="Q1012" s="51"/>
      <c r="R1012" s="51"/>
      <c r="S1012" s="51"/>
      <c r="T1012" s="51"/>
      <c r="U1012" s="51"/>
      <c r="V1012" s="51"/>
      <c r="W1012" s="51"/>
      <c r="X1012" s="51"/>
      <c r="Y1012" s="51"/>
      <c r="Z1012" s="51"/>
      <c r="AA1012" s="51"/>
      <c r="AB1012" s="51"/>
      <c r="AC1012" s="51"/>
      <c r="AD1012" s="51"/>
      <c r="AE1012" s="51"/>
      <c r="AF1012" s="51"/>
      <c r="AG1012" s="51"/>
      <c r="AH1012" s="51"/>
      <c r="AI1012" s="51"/>
      <c r="AJ1012" s="51"/>
      <c r="AK1012" s="51"/>
      <c r="AL1012" s="51"/>
      <c r="AM1012" s="51"/>
      <c r="AN1012" s="51"/>
      <c r="AO1012" s="51"/>
      <c r="AP1012" s="51"/>
      <c r="AQ1012" s="51"/>
      <c r="AR1012" s="51"/>
      <c r="AS1012" s="51"/>
      <c r="AT1012" s="51"/>
      <c r="AU1012" s="51"/>
      <c r="AV1012" s="51"/>
      <c r="AW1012" s="51"/>
      <c r="AX1012" s="51"/>
      <c r="AY1012" s="51"/>
      <c r="AZ1012" s="51"/>
      <c r="BA1012" s="51"/>
      <c r="BB1012" s="51"/>
      <c r="BC1012" s="51"/>
      <c r="BD1012" s="51"/>
      <c r="BE1012" s="51"/>
      <c r="BF1012" s="51"/>
      <c r="BG1012" s="51"/>
      <c r="BH1012" s="51"/>
      <c r="BI1012" s="51"/>
      <c r="BJ1012" s="51"/>
      <c r="BK1012" s="51"/>
      <c r="BL1012" s="51"/>
      <c r="BM1012" s="51"/>
      <c r="BN1012" s="51"/>
      <c r="BO1012" s="51"/>
      <c r="BP1012" s="51"/>
      <c r="BQ1012" s="51"/>
      <c r="BR1012" s="51"/>
      <c r="BS1012" s="51"/>
      <c r="BT1012" s="51"/>
      <c r="BU1012" s="51"/>
      <c r="BV1012" s="51"/>
      <c r="BW1012" s="51"/>
      <c r="BX1012" s="51"/>
      <c r="BY1012" s="51"/>
      <c r="BZ1012" s="51"/>
      <c r="CA1012" s="51"/>
      <c r="CB1012" s="51"/>
      <c r="CC1012" s="51"/>
      <c r="CD1012" s="51"/>
      <c r="CE1012" s="51"/>
      <c r="CF1012" s="51"/>
      <c r="CG1012" s="51"/>
      <c r="CH1012" s="51"/>
      <c r="CI1012" s="51"/>
      <c r="CJ1012" s="51"/>
      <c r="CK1012" s="51"/>
      <c r="CL1012" s="51"/>
      <c r="CM1012" s="51"/>
      <c r="CN1012" s="51"/>
      <c r="CO1012" s="51"/>
      <c r="CP1012" s="51"/>
      <c r="CQ1012" s="51"/>
      <c r="CR1012" s="51"/>
      <c r="CS1012" s="51"/>
      <c r="CT1012" s="51"/>
      <c r="CU1012" s="51"/>
      <c r="CV1012" s="51"/>
      <c r="CW1012" s="51"/>
      <c r="CX1012" s="51"/>
      <c r="CY1012" s="51"/>
      <c r="CZ1012" s="51"/>
      <c r="DA1012" s="51"/>
      <c r="DB1012" s="51"/>
      <c r="DC1012" s="51"/>
      <c r="DD1012" s="51"/>
    </row>
    <row r="1013">
      <c r="A1013" s="48"/>
      <c r="B1013" s="48"/>
      <c r="C1013" s="48"/>
      <c r="D1013" s="48"/>
      <c r="E1013" s="48"/>
      <c r="F1013" s="51"/>
      <c r="G1013" s="51"/>
      <c r="H1013" s="54"/>
      <c r="I1013" s="54"/>
      <c r="J1013" s="51"/>
      <c r="K1013" s="51"/>
      <c r="L1013" s="51"/>
      <c r="M1013" s="51"/>
      <c r="N1013" s="51"/>
      <c r="O1013" s="51"/>
      <c r="P1013" s="51"/>
      <c r="Q1013" s="51"/>
      <c r="R1013" s="51"/>
      <c r="S1013" s="51"/>
      <c r="T1013" s="51"/>
      <c r="U1013" s="51"/>
      <c r="V1013" s="51"/>
      <c r="W1013" s="51"/>
      <c r="X1013" s="51"/>
      <c r="Y1013" s="51"/>
      <c r="Z1013" s="51"/>
      <c r="AA1013" s="51"/>
      <c r="AB1013" s="51"/>
      <c r="AC1013" s="51"/>
      <c r="AD1013" s="51"/>
      <c r="AE1013" s="51"/>
      <c r="AF1013" s="51"/>
      <c r="AG1013" s="51"/>
      <c r="AH1013" s="51"/>
      <c r="AI1013" s="51"/>
      <c r="AJ1013" s="51"/>
      <c r="AK1013" s="51"/>
      <c r="AL1013" s="51"/>
      <c r="AM1013" s="51"/>
      <c r="AN1013" s="51"/>
      <c r="AO1013" s="51"/>
      <c r="AP1013" s="51"/>
      <c r="AQ1013" s="51"/>
      <c r="AR1013" s="51"/>
      <c r="AS1013" s="51"/>
      <c r="AT1013" s="51"/>
      <c r="AU1013" s="51"/>
      <c r="AV1013" s="51"/>
      <c r="AW1013" s="51"/>
      <c r="AX1013" s="51"/>
      <c r="AY1013" s="51"/>
      <c r="AZ1013" s="51"/>
      <c r="BA1013" s="51"/>
      <c r="BB1013" s="51"/>
      <c r="BC1013" s="51"/>
      <c r="BD1013" s="51"/>
      <c r="BE1013" s="51"/>
      <c r="BF1013" s="51"/>
      <c r="BG1013" s="51"/>
      <c r="BH1013" s="51"/>
      <c r="BI1013" s="51"/>
      <c r="BJ1013" s="51"/>
      <c r="BK1013" s="51"/>
      <c r="BL1013" s="51"/>
      <c r="BM1013" s="51"/>
      <c r="BN1013" s="51"/>
      <c r="BO1013" s="51"/>
      <c r="BP1013" s="51"/>
      <c r="BQ1013" s="51"/>
      <c r="BR1013" s="51"/>
      <c r="BS1013" s="51"/>
      <c r="BT1013" s="51"/>
      <c r="BU1013" s="51"/>
      <c r="BV1013" s="51"/>
      <c r="BW1013" s="51"/>
      <c r="BX1013" s="51"/>
      <c r="BY1013" s="51"/>
      <c r="BZ1013" s="51"/>
      <c r="CA1013" s="51"/>
      <c r="CB1013" s="51"/>
      <c r="CC1013" s="51"/>
      <c r="CD1013" s="51"/>
      <c r="CE1013" s="51"/>
      <c r="CF1013" s="51"/>
      <c r="CG1013" s="51"/>
      <c r="CH1013" s="51"/>
      <c r="CI1013" s="51"/>
      <c r="CJ1013" s="51"/>
      <c r="CK1013" s="51"/>
      <c r="CL1013" s="51"/>
      <c r="CM1013" s="51"/>
      <c r="CN1013" s="51"/>
      <c r="CO1013" s="51"/>
      <c r="CP1013" s="51"/>
      <c r="CQ1013" s="51"/>
      <c r="CR1013" s="51"/>
      <c r="CS1013" s="51"/>
      <c r="CT1013" s="51"/>
      <c r="CU1013" s="51"/>
      <c r="CV1013" s="51"/>
      <c r="CW1013" s="51"/>
      <c r="CX1013" s="51"/>
      <c r="CY1013" s="51"/>
      <c r="CZ1013" s="51"/>
      <c r="DA1013" s="51"/>
      <c r="DB1013" s="51"/>
      <c r="DC1013" s="51"/>
      <c r="DD1013" s="51"/>
    </row>
    <row r="1014">
      <c r="A1014" s="48"/>
      <c r="B1014" s="48"/>
      <c r="C1014" s="48"/>
      <c r="D1014" s="48"/>
      <c r="E1014" s="48"/>
      <c r="F1014" s="51"/>
      <c r="G1014" s="51"/>
      <c r="H1014" s="54"/>
      <c r="I1014" s="54"/>
      <c r="J1014" s="51"/>
      <c r="K1014" s="51"/>
      <c r="L1014" s="51"/>
      <c r="M1014" s="51"/>
      <c r="N1014" s="51"/>
      <c r="O1014" s="51"/>
      <c r="P1014" s="51"/>
      <c r="Q1014" s="51"/>
      <c r="R1014" s="51"/>
      <c r="S1014" s="51"/>
      <c r="T1014" s="51"/>
      <c r="U1014" s="51"/>
      <c r="V1014" s="51"/>
      <c r="W1014" s="51"/>
      <c r="X1014" s="51"/>
      <c r="Y1014" s="51"/>
      <c r="Z1014" s="51"/>
      <c r="AA1014" s="51"/>
      <c r="AB1014" s="51"/>
      <c r="AC1014" s="51"/>
      <c r="AD1014" s="51"/>
      <c r="AE1014" s="51"/>
      <c r="AF1014" s="51"/>
      <c r="AG1014" s="51"/>
      <c r="AH1014" s="51"/>
      <c r="AI1014" s="51"/>
      <c r="AJ1014" s="51"/>
      <c r="AK1014" s="51"/>
      <c r="AL1014" s="51"/>
      <c r="AM1014" s="51"/>
      <c r="AN1014" s="51"/>
      <c r="AO1014" s="51"/>
      <c r="AP1014" s="51"/>
      <c r="AQ1014" s="51"/>
      <c r="AR1014" s="51"/>
      <c r="AS1014" s="51"/>
      <c r="AT1014" s="51"/>
      <c r="AU1014" s="51"/>
      <c r="AV1014" s="51"/>
      <c r="AW1014" s="51"/>
      <c r="AX1014" s="51"/>
      <c r="AY1014" s="51"/>
      <c r="AZ1014" s="51"/>
      <c r="BA1014" s="51"/>
      <c r="BB1014" s="51"/>
      <c r="BC1014" s="51"/>
      <c r="BD1014" s="51"/>
      <c r="BE1014" s="51"/>
      <c r="BF1014" s="51"/>
      <c r="BG1014" s="51"/>
      <c r="BH1014" s="51"/>
      <c r="BI1014" s="51"/>
      <c r="BJ1014" s="51"/>
      <c r="BK1014" s="51"/>
      <c r="BL1014" s="51"/>
      <c r="BM1014" s="51"/>
      <c r="BN1014" s="51"/>
      <c r="BO1014" s="51"/>
      <c r="BP1014" s="51"/>
      <c r="BQ1014" s="51"/>
      <c r="BR1014" s="51"/>
      <c r="BS1014" s="51"/>
      <c r="BT1014" s="51"/>
      <c r="BU1014" s="51"/>
      <c r="BV1014" s="51"/>
      <c r="BW1014" s="51"/>
      <c r="BX1014" s="51"/>
      <c r="BY1014" s="51"/>
      <c r="BZ1014" s="51"/>
      <c r="CA1014" s="51"/>
      <c r="CB1014" s="51"/>
      <c r="CC1014" s="51"/>
      <c r="CD1014" s="51"/>
      <c r="CE1014" s="51"/>
      <c r="CF1014" s="51"/>
      <c r="CG1014" s="51"/>
      <c r="CH1014" s="51"/>
      <c r="CI1014" s="51"/>
      <c r="CJ1014" s="51"/>
      <c r="CK1014" s="51"/>
      <c r="CL1014" s="51"/>
      <c r="CM1014" s="51"/>
      <c r="CN1014" s="51"/>
      <c r="CO1014" s="51"/>
      <c r="CP1014" s="51"/>
      <c r="CQ1014" s="51"/>
      <c r="CR1014" s="51"/>
      <c r="CS1014" s="51"/>
      <c r="CT1014" s="51"/>
      <c r="CU1014" s="51"/>
      <c r="CV1014" s="51"/>
      <c r="CW1014" s="51"/>
      <c r="CX1014" s="51"/>
      <c r="CY1014" s="51"/>
      <c r="CZ1014" s="51"/>
      <c r="DA1014" s="51"/>
      <c r="DB1014" s="51"/>
      <c r="DC1014" s="51"/>
      <c r="DD1014" s="51"/>
    </row>
    <row r="1015">
      <c r="A1015" s="48"/>
      <c r="B1015" s="48"/>
      <c r="C1015" s="48"/>
      <c r="D1015" s="48"/>
      <c r="E1015" s="48"/>
      <c r="F1015" s="51"/>
      <c r="G1015" s="51"/>
      <c r="H1015" s="54"/>
      <c r="I1015" s="54"/>
      <c r="J1015" s="51"/>
      <c r="K1015" s="51"/>
      <c r="L1015" s="51"/>
      <c r="M1015" s="51"/>
      <c r="N1015" s="51"/>
      <c r="O1015" s="51"/>
      <c r="P1015" s="51"/>
      <c r="Q1015" s="51"/>
      <c r="R1015" s="51"/>
      <c r="S1015" s="51"/>
      <c r="T1015" s="51"/>
      <c r="U1015" s="51"/>
      <c r="V1015" s="51"/>
      <c r="W1015" s="51"/>
      <c r="X1015" s="51"/>
      <c r="Y1015" s="51"/>
      <c r="Z1015" s="51"/>
      <c r="AA1015" s="51"/>
      <c r="AB1015" s="51"/>
      <c r="AC1015" s="51"/>
      <c r="AD1015" s="51"/>
      <c r="AE1015" s="51"/>
      <c r="AF1015" s="51"/>
      <c r="AG1015" s="51"/>
      <c r="AH1015" s="51"/>
      <c r="AI1015" s="51"/>
      <c r="AJ1015" s="51"/>
      <c r="AK1015" s="51"/>
      <c r="AL1015" s="51"/>
      <c r="AM1015" s="51"/>
      <c r="AN1015" s="51"/>
      <c r="AO1015" s="51"/>
      <c r="AP1015" s="51"/>
      <c r="AQ1015" s="51"/>
      <c r="AR1015" s="51"/>
      <c r="AS1015" s="51"/>
      <c r="AT1015" s="51"/>
      <c r="AU1015" s="51"/>
      <c r="AV1015" s="51"/>
      <c r="AW1015" s="51"/>
      <c r="AX1015" s="51"/>
      <c r="AY1015" s="51"/>
      <c r="AZ1015" s="51"/>
      <c r="BA1015" s="51"/>
      <c r="BB1015" s="51"/>
      <c r="BC1015" s="51"/>
      <c r="BD1015" s="51"/>
      <c r="BE1015" s="51"/>
      <c r="BF1015" s="51"/>
      <c r="BG1015" s="51"/>
      <c r="BH1015" s="51"/>
      <c r="BI1015" s="51"/>
      <c r="BJ1015" s="51"/>
      <c r="BK1015" s="51"/>
      <c r="BL1015" s="51"/>
      <c r="BM1015" s="51"/>
      <c r="BN1015" s="51"/>
      <c r="BO1015" s="51"/>
      <c r="BP1015" s="51"/>
      <c r="BQ1015" s="51"/>
      <c r="BR1015" s="51"/>
      <c r="BS1015" s="51"/>
      <c r="BT1015" s="51"/>
      <c r="BU1015" s="51"/>
      <c r="BV1015" s="51"/>
      <c r="BW1015" s="51"/>
      <c r="BX1015" s="51"/>
      <c r="BY1015" s="51"/>
      <c r="BZ1015" s="51"/>
      <c r="CA1015" s="51"/>
      <c r="CB1015" s="51"/>
      <c r="CC1015" s="51"/>
      <c r="CD1015" s="51"/>
      <c r="CE1015" s="51"/>
      <c r="CF1015" s="51"/>
      <c r="CG1015" s="51"/>
      <c r="CH1015" s="51"/>
      <c r="CI1015" s="51"/>
      <c r="CJ1015" s="51"/>
      <c r="CK1015" s="51"/>
      <c r="CL1015" s="51"/>
      <c r="CM1015" s="51"/>
      <c r="CN1015" s="51"/>
      <c r="CO1015" s="51"/>
      <c r="CP1015" s="51"/>
      <c r="CQ1015" s="51"/>
      <c r="CR1015" s="51"/>
      <c r="CS1015" s="51"/>
      <c r="CT1015" s="51"/>
      <c r="CU1015" s="51"/>
      <c r="CV1015" s="51"/>
      <c r="CW1015" s="51"/>
      <c r="CX1015" s="51"/>
      <c r="CY1015" s="51"/>
      <c r="CZ1015" s="51"/>
      <c r="DA1015" s="51"/>
      <c r="DB1015" s="51"/>
      <c r="DC1015" s="51"/>
      <c r="DD1015" s="51"/>
    </row>
    <row r="1016">
      <c r="A1016" s="48"/>
      <c r="B1016" s="48"/>
      <c r="C1016" s="48"/>
      <c r="D1016" s="48"/>
      <c r="E1016" s="48"/>
      <c r="F1016" s="51"/>
      <c r="G1016" s="51"/>
      <c r="H1016" s="54"/>
      <c r="I1016" s="54"/>
      <c r="J1016" s="51"/>
      <c r="K1016" s="51"/>
      <c r="L1016" s="51"/>
      <c r="M1016" s="51"/>
      <c r="N1016" s="51"/>
      <c r="O1016" s="51"/>
      <c r="P1016" s="51"/>
      <c r="Q1016" s="51"/>
      <c r="R1016" s="51"/>
      <c r="S1016" s="51"/>
      <c r="T1016" s="51"/>
      <c r="U1016" s="51"/>
      <c r="V1016" s="51"/>
      <c r="W1016" s="51"/>
      <c r="X1016" s="51"/>
      <c r="Y1016" s="51"/>
      <c r="Z1016" s="51"/>
      <c r="AA1016" s="51"/>
      <c r="AB1016" s="51"/>
      <c r="AC1016" s="51"/>
      <c r="AD1016" s="51"/>
      <c r="AE1016" s="51"/>
      <c r="AF1016" s="51"/>
      <c r="AG1016" s="51"/>
      <c r="AH1016" s="51"/>
      <c r="AI1016" s="51"/>
      <c r="AJ1016" s="51"/>
      <c r="AK1016" s="51"/>
      <c r="AL1016" s="51"/>
      <c r="AM1016" s="51"/>
      <c r="AN1016" s="51"/>
      <c r="AO1016" s="51"/>
      <c r="AP1016" s="51"/>
      <c r="AQ1016" s="51"/>
      <c r="AR1016" s="51"/>
      <c r="AS1016" s="51"/>
      <c r="AT1016" s="51"/>
      <c r="AU1016" s="51"/>
      <c r="AV1016" s="51"/>
      <c r="AW1016" s="51"/>
      <c r="AX1016" s="51"/>
      <c r="AY1016" s="51"/>
      <c r="AZ1016" s="51"/>
      <c r="BA1016" s="51"/>
      <c r="BB1016" s="51"/>
      <c r="BC1016" s="51"/>
      <c r="BD1016" s="51"/>
      <c r="BE1016" s="51"/>
      <c r="BF1016" s="51"/>
      <c r="BG1016" s="51"/>
      <c r="BH1016" s="51"/>
      <c r="BI1016" s="51"/>
      <c r="BJ1016" s="51"/>
      <c r="BK1016" s="51"/>
      <c r="BL1016" s="51"/>
      <c r="BM1016" s="51"/>
      <c r="BN1016" s="51"/>
      <c r="BO1016" s="51"/>
      <c r="BP1016" s="51"/>
      <c r="BQ1016" s="51"/>
      <c r="BR1016" s="51"/>
      <c r="BS1016" s="51"/>
      <c r="BT1016" s="51"/>
      <c r="BU1016" s="51"/>
      <c r="BV1016" s="51"/>
      <c r="BW1016" s="51"/>
      <c r="BX1016" s="51"/>
      <c r="BY1016" s="51"/>
      <c r="BZ1016" s="51"/>
      <c r="CA1016" s="51"/>
      <c r="CB1016" s="51"/>
      <c r="CC1016" s="51"/>
      <c r="CD1016" s="51"/>
      <c r="CE1016" s="51"/>
      <c r="CF1016" s="51"/>
      <c r="CG1016" s="51"/>
      <c r="CH1016" s="51"/>
      <c r="CI1016" s="51"/>
      <c r="CJ1016" s="51"/>
      <c r="CK1016" s="51"/>
      <c r="CL1016" s="51"/>
      <c r="CM1016" s="51"/>
      <c r="CN1016" s="51"/>
      <c r="CO1016" s="51"/>
      <c r="CP1016" s="51"/>
      <c r="CQ1016" s="51"/>
      <c r="CR1016" s="51"/>
      <c r="CS1016" s="51"/>
      <c r="CT1016" s="51"/>
      <c r="CU1016" s="51"/>
      <c r="CV1016" s="51"/>
      <c r="CW1016" s="51"/>
      <c r="CX1016" s="51"/>
      <c r="CY1016" s="51"/>
      <c r="CZ1016" s="51"/>
      <c r="DA1016" s="51"/>
      <c r="DB1016" s="51"/>
      <c r="DC1016" s="51"/>
      <c r="DD1016" s="51"/>
    </row>
    <row r="1017">
      <c r="A1017" s="48"/>
      <c r="B1017" s="48"/>
      <c r="C1017" s="48"/>
      <c r="D1017" s="48"/>
      <c r="E1017" s="48"/>
      <c r="F1017" s="51"/>
      <c r="G1017" s="51"/>
      <c r="H1017" s="54"/>
      <c r="I1017" s="54"/>
      <c r="J1017" s="51"/>
      <c r="K1017" s="51"/>
      <c r="L1017" s="51"/>
      <c r="M1017" s="51"/>
      <c r="N1017" s="51"/>
      <c r="O1017" s="51"/>
      <c r="P1017" s="51"/>
      <c r="Q1017" s="51"/>
      <c r="R1017" s="51"/>
      <c r="S1017" s="51"/>
      <c r="T1017" s="51"/>
      <c r="U1017" s="51"/>
      <c r="V1017" s="51"/>
      <c r="W1017" s="51"/>
      <c r="X1017" s="51"/>
      <c r="Y1017" s="51"/>
      <c r="Z1017" s="51"/>
      <c r="AA1017" s="51"/>
      <c r="AB1017" s="51"/>
      <c r="AC1017" s="51"/>
      <c r="AD1017" s="51"/>
      <c r="AE1017" s="51"/>
      <c r="AF1017" s="51"/>
      <c r="AG1017" s="51"/>
      <c r="AH1017" s="51"/>
      <c r="AI1017" s="51"/>
      <c r="AJ1017" s="51"/>
      <c r="AK1017" s="51"/>
      <c r="AL1017" s="51"/>
      <c r="AM1017" s="51"/>
      <c r="AN1017" s="51"/>
      <c r="AO1017" s="51"/>
      <c r="AP1017" s="51"/>
      <c r="AQ1017" s="51"/>
      <c r="AR1017" s="51"/>
      <c r="AS1017" s="51"/>
      <c r="AT1017" s="51"/>
      <c r="AU1017" s="51"/>
      <c r="AV1017" s="51"/>
      <c r="AW1017" s="51"/>
      <c r="AX1017" s="51"/>
      <c r="AY1017" s="51"/>
      <c r="AZ1017" s="51"/>
      <c r="BA1017" s="51"/>
      <c r="BB1017" s="51"/>
      <c r="BC1017" s="51"/>
      <c r="BD1017" s="51"/>
      <c r="BE1017" s="51"/>
      <c r="BF1017" s="51"/>
      <c r="BG1017" s="51"/>
      <c r="BH1017" s="51"/>
      <c r="BI1017" s="51"/>
      <c r="BJ1017" s="51"/>
      <c r="BK1017" s="51"/>
      <c r="BL1017" s="51"/>
      <c r="BM1017" s="51"/>
      <c r="BN1017" s="51"/>
      <c r="BO1017" s="51"/>
      <c r="BP1017" s="51"/>
      <c r="BQ1017" s="51"/>
      <c r="BR1017" s="51"/>
      <c r="BS1017" s="51"/>
      <c r="BT1017" s="51"/>
      <c r="BU1017" s="51"/>
      <c r="BV1017" s="51"/>
      <c r="BW1017" s="51"/>
      <c r="BX1017" s="51"/>
      <c r="BY1017" s="51"/>
      <c r="BZ1017" s="51"/>
      <c r="CA1017" s="51"/>
      <c r="CB1017" s="51"/>
      <c r="CC1017" s="51"/>
      <c r="CD1017" s="51"/>
      <c r="CE1017" s="51"/>
      <c r="CF1017" s="51"/>
      <c r="CG1017" s="51"/>
      <c r="CH1017" s="51"/>
      <c r="CI1017" s="51"/>
      <c r="CJ1017" s="51"/>
      <c r="CK1017" s="51"/>
      <c r="CL1017" s="51"/>
      <c r="CM1017" s="51"/>
      <c r="CN1017" s="51"/>
      <c r="CO1017" s="51"/>
      <c r="CP1017" s="51"/>
      <c r="CQ1017" s="51"/>
      <c r="CR1017" s="51"/>
      <c r="CS1017" s="51"/>
      <c r="CT1017" s="51"/>
      <c r="CU1017" s="51"/>
      <c r="CV1017" s="51"/>
      <c r="CW1017" s="51"/>
      <c r="CX1017" s="51"/>
      <c r="CY1017" s="51"/>
      <c r="CZ1017" s="51"/>
      <c r="DA1017" s="51"/>
      <c r="DB1017" s="51"/>
      <c r="DC1017" s="51"/>
      <c r="DD1017" s="51"/>
    </row>
    <row r="1018">
      <c r="A1018" s="48"/>
      <c r="B1018" s="48"/>
      <c r="C1018" s="48"/>
      <c r="D1018" s="48"/>
      <c r="E1018" s="48"/>
      <c r="F1018" s="51"/>
      <c r="G1018" s="51"/>
      <c r="H1018" s="54"/>
      <c r="I1018" s="54"/>
      <c r="J1018" s="51"/>
      <c r="K1018" s="51"/>
      <c r="L1018" s="51"/>
      <c r="M1018" s="51"/>
      <c r="N1018" s="51"/>
      <c r="O1018" s="51"/>
      <c r="P1018" s="51"/>
      <c r="Q1018" s="51"/>
      <c r="R1018" s="51"/>
      <c r="S1018" s="51"/>
      <c r="T1018" s="51"/>
      <c r="U1018" s="51"/>
      <c r="V1018" s="51"/>
      <c r="W1018" s="51"/>
      <c r="X1018" s="51"/>
      <c r="Y1018" s="51"/>
      <c r="Z1018" s="51"/>
      <c r="AA1018" s="51"/>
      <c r="AB1018" s="51"/>
      <c r="AC1018" s="51"/>
      <c r="AD1018" s="51"/>
      <c r="AE1018" s="51"/>
      <c r="AF1018" s="51"/>
      <c r="AG1018" s="51"/>
      <c r="AH1018" s="51"/>
      <c r="AI1018" s="51"/>
      <c r="AJ1018" s="51"/>
      <c r="AK1018" s="51"/>
      <c r="AL1018" s="51"/>
      <c r="AM1018" s="51"/>
      <c r="AN1018" s="51"/>
      <c r="AO1018" s="51"/>
      <c r="AP1018" s="51"/>
      <c r="AQ1018" s="51"/>
      <c r="AR1018" s="51"/>
      <c r="AS1018" s="51"/>
      <c r="AT1018" s="51"/>
      <c r="AU1018" s="51"/>
      <c r="AV1018" s="51"/>
      <c r="AW1018" s="51"/>
      <c r="AX1018" s="51"/>
      <c r="AY1018" s="51"/>
      <c r="AZ1018" s="51"/>
      <c r="BA1018" s="51"/>
      <c r="BB1018" s="51"/>
      <c r="BC1018" s="51"/>
      <c r="BD1018" s="51"/>
      <c r="BE1018" s="51"/>
      <c r="BF1018" s="51"/>
      <c r="BG1018" s="51"/>
      <c r="BH1018" s="51"/>
      <c r="BI1018" s="51"/>
      <c r="BJ1018" s="51"/>
      <c r="BK1018" s="51"/>
      <c r="BL1018" s="51"/>
      <c r="BM1018" s="51"/>
      <c r="BN1018" s="51"/>
      <c r="BO1018" s="51"/>
      <c r="BP1018" s="51"/>
      <c r="BQ1018" s="51"/>
      <c r="BR1018" s="51"/>
      <c r="BS1018" s="51"/>
      <c r="BT1018" s="51"/>
      <c r="BU1018" s="51"/>
      <c r="BV1018" s="51"/>
      <c r="BW1018" s="51"/>
      <c r="BX1018" s="51"/>
      <c r="BY1018" s="51"/>
      <c r="BZ1018" s="51"/>
      <c r="CA1018" s="51"/>
      <c r="CB1018" s="51"/>
      <c r="CC1018" s="51"/>
      <c r="CD1018" s="51"/>
      <c r="CE1018" s="51"/>
      <c r="CF1018" s="51"/>
      <c r="CG1018" s="51"/>
      <c r="CH1018" s="51"/>
      <c r="CI1018" s="51"/>
      <c r="CJ1018" s="51"/>
      <c r="CK1018" s="51"/>
      <c r="CL1018" s="51"/>
      <c r="CM1018" s="51"/>
      <c r="CN1018" s="51"/>
      <c r="CO1018" s="51"/>
      <c r="CP1018" s="51"/>
      <c r="CQ1018" s="51"/>
      <c r="CR1018" s="51"/>
      <c r="CS1018" s="51"/>
      <c r="CT1018" s="51"/>
      <c r="CU1018" s="51"/>
      <c r="CV1018" s="51"/>
      <c r="CW1018" s="51"/>
      <c r="CX1018" s="51"/>
      <c r="CY1018" s="51"/>
      <c r="CZ1018" s="51"/>
      <c r="DA1018" s="51"/>
      <c r="DB1018" s="51"/>
      <c r="DC1018" s="51"/>
      <c r="DD1018" s="51"/>
    </row>
    <row r="1019">
      <c r="A1019" s="48"/>
      <c r="B1019" s="48"/>
      <c r="C1019" s="48"/>
      <c r="D1019" s="48"/>
      <c r="E1019" s="48"/>
      <c r="F1019" s="51"/>
      <c r="G1019" s="51"/>
      <c r="H1019" s="54"/>
      <c r="I1019" s="54"/>
      <c r="J1019" s="51"/>
      <c r="K1019" s="51"/>
      <c r="L1019" s="51"/>
      <c r="M1019" s="51"/>
      <c r="N1019" s="51"/>
      <c r="O1019" s="51"/>
      <c r="P1019" s="51"/>
      <c r="Q1019" s="51"/>
      <c r="R1019" s="51"/>
      <c r="S1019" s="51"/>
      <c r="T1019" s="51"/>
      <c r="U1019" s="51"/>
      <c r="V1019" s="51"/>
      <c r="W1019" s="51"/>
      <c r="X1019" s="51"/>
      <c r="Y1019" s="51"/>
      <c r="Z1019" s="51"/>
      <c r="AA1019" s="51"/>
      <c r="AB1019" s="51"/>
      <c r="AC1019" s="51"/>
      <c r="AD1019" s="51"/>
      <c r="AE1019" s="51"/>
      <c r="AF1019" s="51"/>
      <c r="AG1019" s="51"/>
      <c r="AH1019" s="51"/>
      <c r="AI1019" s="51"/>
      <c r="AJ1019" s="51"/>
      <c r="AK1019" s="51"/>
      <c r="AL1019" s="51"/>
      <c r="AM1019" s="51"/>
      <c r="AN1019" s="51"/>
      <c r="AO1019" s="51"/>
      <c r="AP1019" s="51"/>
      <c r="AQ1019" s="51"/>
      <c r="AR1019" s="51"/>
      <c r="AS1019" s="51"/>
      <c r="AT1019" s="51"/>
      <c r="AU1019" s="51"/>
      <c r="AV1019" s="51"/>
      <c r="AW1019" s="51"/>
      <c r="AX1019" s="51"/>
      <c r="AY1019" s="51"/>
      <c r="AZ1019" s="51"/>
      <c r="BA1019" s="51"/>
      <c r="BB1019" s="51"/>
      <c r="BC1019" s="51"/>
      <c r="BD1019" s="51"/>
      <c r="BE1019" s="51"/>
      <c r="BF1019" s="51"/>
      <c r="BG1019" s="51"/>
      <c r="BH1019" s="51"/>
      <c r="BI1019" s="51"/>
      <c r="BJ1019" s="51"/>
      <c r="BK1019" s="51"/>
      <c r="BL1019" s="51"/>
      <c r="BM1019" s="51"/>
      <c r="BN1019" s="51"/>
      <c r="BO1019" s="51"/>
      <c r="BP1019" s="51"/>
      <c r="BQ1019" s="51"/>
      <c r="BR1019" s="51"/>
      <c r="BS1019" s="51"/>
      <c r="BT1019" s="51"/>
      <c r="BU1019" s="51"/>
      <c r="BV1019" s="51"/>
      <c r="BW1019" s="51"/>
      <c r="BX1019" s="51"/>
      <c r="BY1019" s="51"/>
      <c r="BZ1019" s="51"/>
      <c r="CA1019" s="51"/>
      <c r="CB1019" s="51"/>
      <c r="CC1019" s="51"/>
      <c r="CD1019" s="51"/>
      <c r="CE1019" s="51"/>
      <c r="CF1019" s="51"/>
      <c r="CG1019" s="51"/>
      <c r="CH1019" s="51"/>
      <c r="CI1019" s="51"/>
      <c r="CJ1019" s="51"/>
      <c r="CK1019" s="51"/>
      <c r="CL1019" s="51"/>
      <c r="CM1019" s="51"/>
      <c r="CN1019" s="51"/>
      <c r="CO1019" s="51"/>
      <c r="CP1019" s="51"/>
      <c r="CQ1019" s="51"/>
      <c r="CR1019" s="51"/>
      <c r="CS1019" s="51"/>
      <c r="CT1019" s="51"/>
      <c r="CU1019" s="51"/>
      <c r="CV1019" s="51"/>
      <c r="CW1019" s="51"/>
      <c r="CX1019" s="51"/>
      <c r="CY1019" s="51"/>
      <c r="CZ1019" s="51"/>
      <c r="DA1019" s="51"/>
      <c r="DB1019" s="51"/>
      <c r="DC1019" s="51"/>
      <c r="DD1019" s="51"/>
    </row>
    <row r="1020">
      <c r="A1020" s="48"/>
      <c r="B1020" s="48"/>
      <c r="C1020" s="48"/>
      <c r="D1020" s="48"/>
      <c r="E1020" s="48"/>
      <c r="F1020" s="51"/>
      <c r="G1020" s="51"/>
      <c r="H1020" s="54"/>
      <c r="I1020" s="54"/>
      <c r="J1020" s="51"/>
      <c r="K1020" s="51"/>
      <c r="L1020" s="51"/>
      <c r="M1020" s="51"/>
      <c r="N1020" s="51"/>
      <c r="O1020" s="51"/>
      <c r="P1020" s="51"/>
      <c r="Q1020" s="51"/>
      <c r="R1020" s="51"/>
      <c r="S1020" s="51"/>
      <c r="T1020" s="51"/>
      <c r="U1020" s="51"/>
      <c r="V1020" s="51"/>
      <c r="W1020" s="51"/>
      <c r="X1020" s="51"/>
      <c r="Y1020" s="51"/>
      <c r="Z1020" s="51"/>
      <c r="AA1020" s="51"/>
      <c r="AB1020" s="51"/>
      <c r="AC1020" s="51"/>
      <c r="AD1020" s="51"/>
      <c r="AE1020" s="51"/>
      <c r="AF1020" s="51"/>
      <c r="AG1020" s="51"/>
      <c r="AH1020" s="51"/>
      <c r="AI1020" s="51"/>
      <c r="AJ1020" s="51"/>
      <c r="AK1020" s="51"/>
      <c r="AL1020" s="51"/>
      <c r="AM1020" s="51"/>
      <c r="AN1020" s="51"/>
      <c r="AO1020" s="51"/>
      <c r="AP1020" s="51"/>
      <c r="AQ1020" s="51"/>
      <c r="AR1020" s="51"/>
      <c r="AS1020" s="51"/>
      <c r="AT1020" s="51"/>
      <c r="AU1020" s="51"/>
      <c r="AV1020" s="51"/>
      <c r="AW1020" s="51"/>
      <c r="AX1020" s="51"/>
      <c r="AY1020" s="51"/>
      <c r="AZ1020" s="51"/>
      <c r="BA1020" s="51"/>
      <c r="BB1020" s="51"/>
      <c r="BC1020" s="51"/>
      <c r="BD1020" s="51"/>
      <c r="BE1020" s="51"/>
      <c r="BF1020" s="51"/>
      <c r="BG1020" s="51"/>
      <c r="BH1020" s="51"/>
      <c r="BI1020" s="51"/>
      <c r="BJ1020" s="51"/>
      <c r="BK1020" s="51"/>
      <c r="BL1020" s="51"/>
      <c r="BM1020" s="51"/>
      <c r="BN1020" s="51"/>
      <c r="BO1020" s="51"/>
      <c r="BP1020" s="51"/>
      <c r="BQ1020" s="51"/>
      <c r="BR1020" s="51"/>
      <c r="BS1020" s="51"/>
      <c r="BT1020" s="51"/>
      <c r="BU1020" s="51"/>
      <c r="BV1020" s="51"/>
      <c r="BW1020" s="51"/>
      <c r="BX1020" s="51"/>
      <c r="BY1020" s="51"/>
      <c r="BZ1020" s="51"/>
      <c r="CA1020" s="51"/>
      <c r="CB1020" s="51"/>
      <c r="CC1020" s="51"/>
      <c r="CD1020" s="51"/>
      <c r="CE1020" s="51"/>
      <c r="CF1020" s="51"/>
      <c r="CG1020" s="51"/>
      <c r="CH1020" s="51"/>
      <c r="CI1020" s="51"/>
      <c r="CJ1020" s="51"/>
      <c r="CK1020" s="51"/>
      <c r="CL1020" s="51"/>
      <c r="CM1020" s="51"/>
      <c r="CN1020" s="51"/>
      <c r="CO1020" s="51"/>
      <c r="CP1020" s="51"/>
      <c r="CQ1020" s="51"/>
      <c r="CR1020" s="51"/>
      <c r="CS1020" s="51"/>
      <c r="CT1020" s="51"/>
      <c r="CU1020" s="51"/>
      <c r="CV1020" s="51"/>
      <c r="CW1020" s="51"/>
      <c r="CX1020" s="51"/>
      <c r="CY1020" s="51"/>
      <c r="CZ1020" s="51"/>
      <c r="DA1020" s="51"/>
      <c r="DB1020" s="51"/>
      <c r="DC1020" s="51"/>
      <c r="DD1020" s="51"/>
    </row>
    <row r="1021">
      <c r="A1021" s="48"/>
      <c r="B1021" s="48"/>
      <c r="C1021" s="48"/>
      <c r="D1021" s="48"/>
      <c r="E1021" s="48"/>
      <c r="F1021" s="51"/>
      <c r="G1021" s="51"/>
      <c r="H1021" s="54"/>
      <c r="I1021" s="54"/>
      <c r="J1021" s="51"/>
      <c r="K1021" s="51"/>
      <c r="L1021" s="51"/>
      <c r="M1021" s="51"/>
      <c r="N1021" s="51"/>
      <c r="O1021" s="51"/>
      <c r="P1021" s="51"/>
      <c r="Q1021" s="51"/>
      <c r="R1021" s="51"/>
      <c r="S1021" s="51"/>
      <c r="T1021" s="51"/>
      <c r="U1021" s="51"/>
      <c r="V1021" s="51"/>
      <c r="W1021" s="51"/>
      <c r="X1021" s="51"/>
      <c r="Y1021" s="51"/>
      <c r="Z1021" s="51"/>
      <c r="AA1021" s="51"/>
      <c r="AB1021" s="51"/>
      <c r="AC1021" s="51"/>
      <c r="AD1021" s="51"/>
      <c r="AE1021" s="51"/>
      <c r="AF1021" s="51"/>
      <c r="AG1021" s="51"/>
      <c r="AH1021" s="51"/>
      <c r="AI1021" s="51"/>
      <c r="AJ1021" s="51"/>
      <c r="AK1021" s="51"/>
      <c r="AL1021" s="51"/>
      <c r="AM1021" s="51"/>
      <c r="AN1021" s="51"/>
      <c r="AO1021" s="51"/>
      <c r="AP1021" s="51"/>
      <c r="AQ1021" s="51"/>
      <c r="AR1021" s="51"/>
      <c r="AS1021" s="51"/>
      <c r="AT1021" s="51"/>
      <c r="AU1021" s="51"/>
      <c r="AV1021" s="51"/>
      <c r="AW1021" s="51"/>
      <c r="AX1021" s="51"/>
      <c r="AY1021" s="51"/>
      <c r="AZ1021" s="51"/>
      <c r="BA1021" s="51"/>
      <c r="BB1021" s="51"/>
      <c r="BC1021" s="51"/>
      <c r="BD1021" s="51"/>
      <c r="BE1021" s="51"/>
      <c r="BF1021" s="51"/>
      <c r="BG1021" s="51"/>
      <c r="BH1021" s="51"/>
      <c r="BI1021" s="51"/>
      <c r="BJ1021" s="51"/>
      <c r="BK1021" s="51"/>
      <c r="BL1021" s="51"/>
      <c r="BM1021" s="51"/>
      <c r="BN1021" s="51"/>
      <c r="BO1021" s="51"/>
      <c r="BP1021" s="51"/>
      <c r="BQ1021" s="51"/>
      <c r="BR1021" s="51"/>
      <c r="BS1021" s="51"/>
      <c r="BT1021" s="51"/>
      <c r="BU1021" s="51"/>
      <c r="BV1021" s="51"/>
      <c r="BW1021" s="51"/>
      <c r="BX1021" s="51"/>
      <c r="BY1021" s="51"/>
      <c r="BZ1021" s="51"/>
      <c r="CA1021" s="51"/>
      <c r="CB1021" s="51"/>
      <c r="CC1021" s="51"/>
      <c r="CD1021" s="51"/>
      <c r="CE1021" s="51"/>
      <c r="CF1021" s="51"/>
      <c r="CG1021" s="51"/>
      <c r="CH1021" s="51"/>
      <c r="CI1021" s="51"/>
      <c r="CJ1021" s="51"/>
      <c r="CK1021" s="51"/>
      <c r="CL1021" s="51"/>
      <c r="CM1021" s="51"/>
      <c r="CN1021" s="51"/>
      <c r="CO1021" s="51"/>
      <c r="CP1021" s="51"/>
      <c r="CQ1021" s="51"/>
      <c r="CR1021" s="51"/>
      <c r="CS1021" s="51"/>
      <c r="CT1021" s="51"/>
      <c r="CU1021" s="51"/>
      <c r="CV1021" s="51"/>
      <c r="CW1021" s="51"/>
      <c r="CX1021" s="51"/>
      <c r="CY1021" s="51"/>
      <c r="CZ1021" s="51"/>
      <c r="DA1021" s="51"/>
      <c r="DB1021" s="51"/>
      <c r="DC1021" s="51"/>
      <c r="DD1021" s="51"/>
    </row>
    <row r="1022">
      <c r="A1022" s="48"/>
      <c r="B1022" s="48"/>
      <c r="C1022" s="48"/>
      <c r="D1022" s="48"/>
      <c r="E1022" s="48"/>
      <c r="F1022" s="51"/>
      <c r="G1022" s="51"/>
      <c r="H1022" s="54"/>
      <c r="I1022" s="54"/>
      <c r="J1022" s="51"/>
      <c r="K1022" s="51"/>
      <c r="L1022" s="51"/>
      <c r="M1022" s="51"/>
      <c r="N1022" s="51"/>
      <c r="O1022" s="51"/>
      <c r="P1022" s="51"/>
      <c r="Q1022" s="51"/>
      <c r="R1022" s="51"/>
      <c r="S1022" s="51"/>
      <c r="T1022" s="51"/>
      <c r="U1022" s="51"/>
      <c r="V1022" s="51"/>
      <c r="W1022" s="51"/>
      <c r="X1022" s="51"/>
      <c r="Y1022" s="51"/>
      <c r="Z1022" s="51"/>
      <c r="AA1022" s="51"/>
      <c r="AB1022" s="51"/>
      <c r="AC1022" s="51"/>
      <c r="AD1022" s="51"/>
      <c r="AE1022" s="51"/>
      <c r="AF1022" s="51"/>
      <c r="AG1022" s="51"/>
      <c r="AH1022" s="51"/>
      <c r="AI1022" s="51"/>
      <c r="AJ1022" s="51"/>
      <c r="AK1022" s="51"/>
      <c r="AL1022" s="51"/>
      <c r="AM1022" s="51"/>
      <c r="AN1022" s="51"/>
      <c r="AO1022" s="51"/>
      <c r="AP1022" s="51"/>
      <c r="AQ1022" s="51"/>
      <c r="AR1022" s="51"/>
      <c r="AS1022" s="51"/>
      <c r="AT1022" s="51"/>
      <c r="AU1022" s="51"/>
      <c r="AV1022" s="51"/>
      <c r="AW1022" s="51"/>
      <c r="AX1022" s="51"/>
      <c r="AY1022" s="51"/>
      <c r="AZ1022" s="51"/>
      <c r="BA1022" s="51"/>
      <c r="BB1022" s="51"/>
      <c r="BC1022" s="51"/>
      <c r="BD1022" s="51"/>
      <c r="BE1022" s="51"/>
      <c r="BF1022" s="51"/>
      <c r="BG1022" s="51"/>
      <c r="BH1022" s="51"/>
      <c r="BI1022" s="51"/>
      <c r="BJ1022" s="51"/>
      <c r="BK1022" s="51"/>
      <c r="BL1022" s="51"/>
      <c r="BM1022" s="51"/>
      <c r="BN1022" s="51"/>
      <c r="BO1022" s="51"/>
      <c r="BP1022" s="51"/>
      <c r="BQ1022" s="51"/>
      <c r="BR1022" s="51"/>
      <c r="BS1022" s="51"/>
      <c r="BT1022" s="51"/>
      <c r="BU1022" s="51"/>
      <c r="BV1022" s="51"/>
      <c r="BW1022" s="51"/>
      <c r="BX1022" s="51"/>
      <c r="BY1022" s="51"/>
      <c r="BZ1022" s="51"/>
      <c r="CA1022" s="51"/>
      <c r="CB1022" s="51"/>
      <c r="CC1022" s="51"/>
      <c r="CD1022" s="51"/>
      <c r="CE1022" s="51"/>
      <c r="CF1022" s="51"/>
      <c r="CG1022" s="51"/>
      <c r="CH1022" s="51"/>
      <c r="CI1022" s="51"/>
      <c r="CJ1022" s="51"/>
      <c r="CK1022" s="51"/>
      <c r="CL1022" s="51"/>
      <c r="CM1022" s="51"/>
      <c r="CN1022" s="51"/>
      <c r="CO1022" s="51"/>
      <c r="CP1022" s="51"/>
      <c r="CQ1022" s="51"/>
      <c r="CR1022" s="51"/>
      <c r="CS1022" s="51"/>
      <c r="CT1022" s="51"/>
      <c r="CU1022" s="51"/>
      <c r="CV1022" s="51"/>
      <c r="CW1022" s="51"/>
      <c r="CX1022" s="51"/>
      <c r="CY1022" s="51"/>
      <c r="CZ1022" s="51"/>
      <c r="DA1022" s="51"/>
      <c r="DB1022" s="51"/>
      <c r="DC1022" s="51"/>
      <c r="DD1022" s="51"/>
    </row>
    <row r="1023">
      <c r="A1023" s="48"/>
      <c r="B1023" s="48"/>
      <c r="C1023" s="48"/>
      <c r="D1023" s="48"/>
      <c r="E1023" s="48"/>
      <c r="F1023" s="51"/>
      <c r="G1023" s="51"/>
      <c r="H1023" s="54"/>
      <c r="I1023" s="54"/>
      <c r="J1023" s="51"/>
      <c r="K1023" s="51"/>
      <c r="L1023" s="51"/>
      <c r="M1023" s="51"/>
      <c r="N1023" s="51"/>
      <c r="O1023" s="51"/>
      <c r="P1023" s="51"/>
      <c r="Q1023" s="51"/>
      <c r="R1023" s="51"/>
      <c r="S1023" s="51"/>
      <c r="T1023" s="51"/>
      <c r="U1023" s="51"/>
      <c r="V1023" s="51"/>
      <c r="W1023" s="51"/>
      <c r="X1023" s="51"/>
      <c r="Y1023" s="51"/>
      <c r="Z1023" s="51"/>
      <c r="AA1023" s="51"/>
      <c r="AB1023" s="51"/>
      <c r="AC1023" s="51"/>
      <c r="AD1023" s="51"/>
      <c r="AE1023" s="51"/>
      <c r="AF1023" s="51"/>
      <c r="AG1023" s="51"/>
      <c r="AH1023" s="51"/>
      <c r="AI1023" s="51"/>
      <c r="AJ1023" s="51"/>
      <c r="AK1023" s="51"/>
      <c r="AL1023" s="51"/>
      <c r="AM1023" s="51"/>
      <c r="AN1023" s="51"/>
      <c r="AO1023" s="51"/>
      <c r="AP1023" s="51"/>
      <c r="AQ1023" s="51"/>
      <c r="AR1023" s="51"/>
      <c r="AS1023" s="51"/>
      <c r="AT1023" s="51"/>
      <c r="AU1023" s="51"/>
      <c r="AV1023" s="51"/>
      <c r="AW1023" s="51"/>
      <c r="AX1023" s="51"/>
      <c r="AY1023" s="51"/>
      <c r="AZ1023" s="51"/>
      <c r="BA1023" s="51"/>
      <c r="BB1023" s="51"/>
      <c r="BC1023" s="51"/>
      <c r="BD1023" s="51"/>
      <c r="BE1023" s="51"/>
      <c r="BF1023" s="51"/>
      <c r="BG1023" s="51"/>
      <c r="BH1023" s="51"/>
      <c r="BI1023" s="51"/>
      <c r="BJ1023" s="51"/>
      <c r="BK1023" s="51"/>
      <c r="BL1023" s="51"/>
      <c r="BM1023" s="51"/>
      <c r="BN1023" s="51"/>
      <c r="BO1023" s="51"/>
      <c r="BP1023" s="51"/>
      <c r="BQ1023" s="51"/>
      <c r="BR1023" s="51"/>
      <c r="BS1023" s="51"/>
      <c r="BT1023" s="51"/>
      <c r="BU1023" s="51"/>
      <c r="BV1023" s="51"/>
      <c r="BW1023" s="51"/>
      <c r="BX1023" s="51"/>
      <c r="BY1023" s="51"/>
      <c r="BZ1023" s="51"/>
      <c r="CA1023" s="51"/>
      <c r="CB1023" s="51"/>
      <c r="CC1023" s="51"/>
      <c r="CD1023" s="51"/>
      <c r="CE1023" s="51"/>
      <c r="CF1023" s="51"/>
      <c r="CG1023" s="51"/>
      <c r="CH1023" s="51"/>
      <c r="CI1023" s="51"/>
      <c r="CJ1023" s="51"/>
      <c r="CK1023" s="51"/>
      <c r="CL1023" s="51"/>
      <c r="CM1023" s="51"/>
      <c r="CN1023" s="51"/>
      <c r="CO1023" s="51"/>
      <c r="CP1023" s="51"/>
      <c r="CQ1023" s="51"/>
      <c r="CR1023" s="51"/>
      <c r="CS1023" s="51"/>
      <c r="CT1023" s="51"/>
      <c r="CU1023" s="51"/>
      <c r="CV1023" s="51"/>
      <c r="CW1023" s="51"/>
      <c r="CX1023" s="51"/>
      <c r="CY1023" s="51"/>
      <c r="CZ1023" s="51"/>
      <c r="DA1023" s="51"/>
      <c r="DB1023" s="51"/>
      <c r="DC1023" s="51"/>
      <c r="DD1023" s="51"/>
    </row>
    <row r="1024">
      <c r="A1024" s="48"/>
      <c r="B1024" s="48"/>
      <c r="C1024" s="48"/>
      <c r="D1024" s="48"/>
      <c r="E1024" s="48"/>
      <c r="F1024" s="51"/>
      <c r="G1024" s="51"/>
      <c r="H1024" s="54"/>
      <c r="I1024" s="54"/>
      <c r="J1024" s="51"/>
      <c r="K1024" s="51"/>
      <c r="L1024" s="51"/>
      <c r="M1024" s="51"/>
      <c r="N1024" s="51"/>
      <c r="O1024" s="51"/>
      <c r="P1024" s="51"/>
      <c r="Q1024" s="51"/>
      <c r="R1024" s="51"/>
      <c r="S1024" s="51"/>
      <c r="T1024" s="51"/>
      <c r="U1024" s="51"/>
      <c r="V1024" s="51"/>
      <c r="W1024" s="51"/>
      <c r="X1024" s="51"/>
      <c r="Y1024" s="51"/>
      <c r="Z1024" s="51"/>
      <c r="AA1024" s="51"/>
      <c r="AB1024" s="51"/>
      <c r="AC1024" s="51"/>
      <c r="AD1024" s="51"/>
      <c r="AE1024" s="51"/>
      <c r="AF1024" s="51"/>
      <c r="AG1024" s="51"/>
      <c r="AH1024" s="51"/>
      <c r="AI1024" s="51"/>
      <c r="AJ1024" s="51"/>
      <c r="AK1024" s="51"/>
      <c r="AL1024" s="51"/>
      <c r="AM1024" s="51"/>
      <c r="AN1024" s="51"/>
      <c r="AO1024" s="51"/>
      <c r="AP1024" s="51"/>
      <c r="AQ1024" s="51"/>
      <c r="AR1024" s="51"/>
      <c r="AS1024" s="51"/>
      <c r="AT1024" s="51"/>
      <c r="AU1024" s="51"/>
      <c r="AV1024" s="51"/>
      <c r="AW1024" s="51"/>
      <c r="AX1024" s="51"/>
      <c r="AY1024" s="51"/>
      <c r="AZ1024" s="51"/>
      <c r="BA1024" s="51"/>
      <c r="BB1024" s="51"/>
      <c r="BC1024" s="51"/>
      <c r="BD1024" s="51"/>
      <c r="BE1024" s="51"/>
      <c r="BF1024" s="51"/>
      <c r="BG1024" s="51"/>
      <c r="BH1024" s="51"/>
      <c r="BI1024" s="51"/>
      <c r="BJ1024" s="51"/>
      <c r="BK1024" s="51"/>
      <c r="BL1024" s="51"/>
      <c r="BM1024" s="51"/>
      <c r="BN1024" s="51"/>
      <c r="BO1024" s="51"/>
      <c r="BP1024" s="51"/>
      <c r="BQ1024" s="51"/>
      <c r="BR1024" s="51"/>
      <c r="BS1024" s="51"/>
      <c r="BT1024" s="51"/>
      <c r="BU1024" s="51"/>
      <c r="BV1024" s="51"/>
      <c r="BW1024" s="51"/>
      <c r="BX1024" s="51"/>
      <c r="BY1024" s="51"/>
      <c r="BZ1024" s="51"/>
      <c r="CA1024" s="51"/>
      <c r="CB1024" s="51"/>
      <c r="CC1024" s="51"/>
      <c r="CD1024" s="51"/>
      <c r="CE1024" s="51"/>
      <c r="CF1024" s="51"/>
      <c r="CG1024" s="51"/>
      <c r="CH1024" s="51"/>
      <c r="CI1024" s="51"/>
      <c r="CJ1024" s="51"/>
      <c r="CK1024" s="51"/>
      <c r="CL1024" s="51"/>
      <c r="CM1024" s="51"/>
      <c r="CN1024" s="51"/>
      <c r="CO1024" s="51"/>
      <c r="CP1024" s="51"/>
      <c r="CQ1024" s="51"/>
      <c r="CR1024" s="51"/>
      <c r="CS1024" s="51"/>
      <c r="CT1024" s="51"/>
      <c r="CU1024" s="51"/>
      <c r="CV1024" s="51"/>
      <c r="CW1024" s="51"/>
      <c r="CX1024" s="51"/>
      <c r="CY1024" s="51"/>
      <c r="CZ1024" s="51"/>
      <c r="DA1024" s="51"/>
      <c r="DB1024" s="51"/>
      <c r="DC1024" s="51"/>
      <c r="DD1024" s="51"/>
    </row>
    <row r="1025">
      <c r="A1025" s="48"/>
      <c r="B1025" s="48"/>
      <c r="C1025" s="48"/>
      <c r="D1025" s="48"/>
      <c r="E1025" s="48"/>
      <c r="F1025" s="51"/>
      <c r="G1025" s="51"/>
      <c r="H1025" s="54"/>
      <c r="I1025" s="54"/>
      <c r="J1025" s="51"/>
      <c r="K1025" s="51"/>
      <c r="L1025" s="51"/>
      <c r="M1025" s="51"/>
      <c r="N1025" s="51"/>
      <c r="O1025" s="51"/>
      <c r="P1025" s="51"/>
      <c r="Q1025" s="51"/>
      <c r="R1025" s="51"/>
      <c r="S1025" s="51"/>
      <c r="T1025" s="51"/>
      <c r="U1025" s="51"/>
      <c r="V1025" s="51"/>
      <c r="W1025" s="51"/>
      <c r="X1025" s="51"/>
      <c r="Y1025" s="51"/>
      <c r="Z1025" s="51"/>
      <c r="AA1025" s="51"/>
      <c r="AB1025" s="51"/>
      <c r="AC1025" s="51"/>
      <c r="AD1025" s="51"/>
      <c r="AE1025" s="51"/>
      <c r="AF1025" s="51"/>
      <c r="AG1025" s="51"/>
      <c r="AH1025" s="51"/>
      <c r="AI1025" s="51"/>
      <c r="AJ1025" s="51"/>
      <c r="AK1025" s="51"/>
      <c r="AL1025" s="51"/>
      <c r="AM1025" s="51"/>
      <c r="AN1025" s="51"/>
      <c r="AO1025" s="51"/>
      <c r="AP1025" s="51"/>
      <c r="AQ1025" s="51"/>
      <c r="AR1025" s="51"/>
      <c r="AS1025" s="51"/>
      <c r="AT1025" s="51"/>
      <c r="AU1025" s="51"/>
      <c r="AV1025" s="51"/>
      <c r="AW1025" s="51"/>
      <c r="AX1025" s="51"/>
      <c r="AY1025" s="51"/>
      <c r="AZ1025" s="51"/>
      <c r="BA1025" s="51"/>
      <c r="BB1025" s="51"/>
      <c r="BC1025" s="51"/>
      <c r="BD1025" s="51"/>
      <c r="BE1025" s="51"/>
      <c r="BF1025" s="51"/>
      <c r="BG1025" s="51"/>
      <c r="BH1025" s="51"/>
      <c r="BI1025" s="51"/>
      <c r="BJ1025" s="51"/>
      <c r="BK1025" s="51"/>
      <c r="BL1025" s="51"/>
      <c r="BM1025" s="51"/>
      <c r="BN1025" s="51"/>
      <c r="BO1025" s="51"/>
      <c r="BP1025" s="51"/>
      <c r="BQ1025" s="51"/>
      <c r="BR1025" s="51"/>
      <c r="BS1025" s="51"/>
      <c r="BT1025" s="51"/>
      <c r="BU1025" s="51"/>
      <c r="BV1025" s="51"/>
      <c r="BW1025" s="51"/>
      <c r="BX1025" s="51"/>
      <c r="BY1025" s="51"/>
      <c r="BZ1025" s="51"/>
      <c r="CA1025" s="51"/>
      <c r="CB1025" s="51"/>
      <c r="CC1025" s="51"/>
      <c r="CD1025" s="51"/>
      <c r="CE1025" s="51"/>
      <c r="CF1025" s="51"/>
      <c r="CG1025" s="51"/>
      <c r="CH1025" s="51"/>
      <c r="CI1025" s="51"/>
      <c r="CJ1025" s="51"/>
      <c r="CK1025" s="51"/>
      <c r="CL1025" s="51"/>
      <c r="CM1025" s="51"/>
      <c r="CN1025" s="51"/>
      <c r="CO1025" s="51"/>
      <c r="CP1025" s="51"/>
      <c r="CQ1025" s="51"/>
      <c r="CR1025" s="51"/>
      <c r="CS1025" s="51"/>
      <c r="CT1025" s="51"/>
      <c r="CU1025" s="51"/>
      <c r="CV1025" s="51"/>
      <c r="CW1025" s="51"/>
      <c r="CX1025" s="51"/>
      <c r="CY1025" s="51"/>
      <c r="CZ1025" s="51"/>
      <c r="DA1025" s="51"/>
      <c r="DB1025" s="51"/>
      <c r="DC1025" s="51"/>
      <c r="DD1025" s="51"/>
    </row>
    <row r="1026">
      <c r="A1026" s="48"/>
      <c r="B1026" s="48"/>
      <c r="C1026" s="48"/>
      <c r="D1026" s="48"/>
      <c r="E1026" s="48"/>
      <c r="F1026" s="51"/>
      <c r="G1026" s="51"/>
      <c r="H1026" s="54"/>
      <c r="I1026" s="54"/>
      <c r="J1026" s="51"/>
      <c r="K1026" s="51"/>
      <c r="L1026" s="51"/>
      <c r="M1026" s="51"/>
      <c r="N1026" s="51"/>
      <c r="O1026" s="51"/>
      <c r="P1026" s="51"/>
      <c r="Q1026" s="51"/>
      <c r="R1026" s="51"/>
      <c r="S1026" s="51"/>
      <c r="T1026" s="51"/>
      <c r="U1026" s="51"/>
      <c r="V1026" s="51"/>
      <c r="W1026" s="51"/>
      <c r="X1026" s="51"/>
      <c r="Y1026" s="51"/>
      <c r="Z1026" s="51"/>
      <c r="AA1026" s="51"/>
      <c r="AB1026" s="51"/>
      <c r="AC1026" s="51"/>
      <c r="AD1026" s="51"/>
      <c r="AE1026" s="51"/>
      <c r="AF1026" s="51"/>
      <c r="AG1026" s="51"/>
      <c r="AH1026" s="51"/>
      <c r="AI1026" s="51"/>
      <c r="AJ1026" s="51"/>
      <c r="AK1026" s="51"/>
      <c r="AL1026" s="51"/>
      <c r="AM1026" s="51"/>
      <c r="AN1026" s="51"/>
      <c r="AO1026" s="51"/>
      <c r="AP1026" s="51"/>
      <c r="AQ1026" s="51"/>
      <c r="AR1026" s="51"/>
      <c r="AS1026" s="51"/>
      <c r="AT1026" s="51"/>
      <c r="AU1026" s="51"/>
      <c r="AV1026" s="51"/>
      <c r="AW1026" s="51"/>
      <c r="AX1026" s="51"/>
      <c r="AY1026" s="51"/>
      <c r="AZ1026" s="51"/>
      <c r="BA1026" s="51"/>
      <c r="BB1026" s="51"/>
      <c r="BC1026" s="51"/>
      <c r="BD1026" s="51"/>
      <c r="BE1026" s="51"/>
      <c r="BF1026" s="51"/>
      <c r="BG1026" s="51"/>
      <c r="BH1026" s="51"/>
      <c r="BI1026" s="51"/>
      <c r="BJ1026" s="51"/>
      <c r="BK1026" s="51"/>
      <c r="BL1026" s="51"/>
      <c r="BM1026" s="51"/>
      <c r="BN1026" s="51"/>
      <c r="BO1026" s="51"/>
      <c r="BP1026" s="51"/>
      <c r="BQ1026" s="51"/>
      <c r="BR1026" s="51"/>
      <c r="BS1026" s="51"/>
      <c r="BT1026" s="51"/>
      <c r="BU1026" s="51"/>
      <c r="BV1026" s="51"/>
      <c r="BW1026" s="51"/>
      <c r="BX1026" s="51"/>
      <c r="BY1026" s="51"/>
      <c r="BZ1026" s="51"/>
      <c r="CA1026" s="51"/>
      <c r="CB1026" s="51"/>
      <c r="CC1026" s="51"/>
      <c r="CD1026" s="51"/>
      <c r="CE1026" s="51"/>
      <c r="CF1026" s="51"/>
      <c r="CG1026" s="51"/>
      <c r="CH1026" s="51"/>
      <c r="CI1026" s="51"/>
      <c r="CJ1026" s="51"/>
      <c r="CK1026" s="51"/>
      <c r="CL1026" s="51"/>
      <c r="CM1026" s="51"/>
      <c r="CN1026" s="51"/>
      <c r="CO1026" s="51"/>
      <c r="CP1026" s="51"/>
      <c r="CQ1026" s="51"/>
      <c r="CR1026" s="51"/>
      <c r="CS1026" s="51"/>
      <c r="CT1026" s="51"/>
      <c r="CU1026" s="51"/>
      <c r="CV1026" s="51"/>
      <c r="CW1026" s="51"/>
      <c r="CX1026" s="51"/>
      <c r="CY1026" s="51"/>
      <c r="CZ1026" s="51"/>
      <c r="DA1026" s="51"/>
      <c r="DB1026" s="51"/>
      <c r="DC1026" s="51"/>
      <c r="DD1026" s="51"/>
    </row>
    <row r="1027">
      <c r="A1027" s="48"/>
      <c r="B1027" s="48"/>
      <c r="C1027" s="48"/>
      <c r="D1027" s="48"/>
      <c r="E1027" s="48"/>
      <c r="F1027" s="51"/>
      <c r="G1027" s="51"/>
      <c r="H1027" s="54"/>
      <c r="I1027" s="54"/>
      <c r="J1027" s="51"/>
      <c r="K1027" s="51"/>
      <c r="L1027" s="51"/>
      <c r="M1027" s="51"/>
      <c r="N1027" s="51"/>
      <c r="O1027" s="51"/>
      <c r="P1027" s="51"/>
      <c r="Q1027" s="51"/>
      <c r="R1027" s="51"/>
      <c r="S1027" s="51"/>
      <c r="T1027" s="51"/>
      <c r="U1027" s="51"/>
      <c r="V1027" s="51"/>
      <c r="W1027" s="51"/>
      <c r="X1027" s="51"/>
      <c r="Y1027" s="51"/>
      <c r="Z1027" s="51"/>
      <c r="AA1027" s="51"/>
      <c r="AB1027" s="51"/>
      <c r="AC1027" s="51"/>
      <c r="AD1027" s="51"/>
      <c r="AE1027" s="51"/>
      <c r="AF1027" s="51"/>
      <c r="AG1027" s="51"/>
      <c r="AH1027" s="51"/>
      <c r="AI1027" s="51"/>
      <c r="AJ1027" s="51"/>
      <c r="AK1027" s="51"/>
      <c r="AL1027" s="51"/>
      <c r="AM1027" s="51"/>
      <c r="AN1027" s="51"/>
      <c r="AO1027" s="51"/>
      <c r="AP1027" s="51"/>
      <c r="AQ1027" s="51"/>
      <c r="AR1027" s="51"/>
      <c r="AS1027" s="51"/>
      <c r="AT1027" s="51"/>
      <c r="AU1027" s="51"/>
      <c r="AV1027" s="51"/>
      <c r="AW1027" s="51"/>
      <c r="AX1027" s="51"/>
      <c r="AY1027" s="51"/>
      <c r="AZ1027" s="51"/>
      <c r="BA1027" s="51"/>
      <c r="BB1027" s="51"/>
      <c r="BC1027" s="51"/>
      <c r="BD1027" s="51"/>
      <c r="BE1027" s="51"/>
      <c r="BF1027" s="51"/>
      <c r="BG1027" s="51"/>
      <c r="BH1027" s="51"/>
      <c r="BI1027" s="51"/>
      <c r="BJ1027" s="51"/>
      <c r="BK1027" s="51"/>
      <c r="BL1027" s="51"/>
      <c r="BM1027" s="51"/>
      <c r="BN1027" s="51"/>
      <c r="BO1027" s="51"/>
      <c r="BP1027" s="51"/>
      <c r="BQ1027" s="51"/>
      <c r="BR1027" s="51"/>
      <c r="BS1027" s="51"/>
      <c r="BT1027" s="51"/>
      <c r="BU1027" s="51"/>
      <c r="BV1027" s="51"/>
      <c r="BW1027" s="51"/>
      <c r="BX1027" s="51"/>
      <c r="BY1027" s="51"/>
      <c r="BZ1027" s="51"/>
      <c r="CA1027" s="51"/>
      <c r="CB1027" s="51"/>
      <c r="CC1027" s="51"/>
      <c r="CD1027" s="51"/>
      <c r="CE1027" s="51"/>
      <c r="CF1027" s="51"/>
      <c r="CG1027" s="51"/>
      <c r="CH1027" s="51"/>
      <c r="CI1027" s="51"/>
      <c r="CJ1027" s="51"/>
      <c r="CK1027" s="51"/>
      <c r="CL1027" s="51"/>
      <c r="CM1027" s="51"/>
      <c r="CN1027" s="51"/>
      <c r="CO1027" s="51"/>
      <c r="CP1027" s="51"/>
      <c r="CQ1027" s="51"/>
      <c r="CR1027" s="51"/>
      <c r="CS1027" s="51"/>
      <c r="CT1027" s="51"/>
      <c r="CU1027" s="51"/>
      <c r="CV1027" s="51"/>
      <c r="CW1027" s="51"/>
      <c r="CX1027" s="51"/>
      <c r="CY1027" s="51"/>
      <c r="CZ1027" s="51"/>
      <c r="DA1027" s="51"/>
      <c r="DB1027" s="51"/>
      <c r="DC1027" s="51"/>
      <c r="DD1027" s="51"/>
    </row>
    <row r="1028">
      <c r="A1028" s="48"/>
      <c r="B1028" s="48"/>
      <c r="C1028" s="48"/>
      <c r="D1028" s="48"/>
      <c r="E1028" s="48"/>
      <c r="F1028" s="51"/>
      <c r="G1028" s="51"/>
      <c r="H1028" s="54"/>
      <c r="I1028" s="54"/>
      <c r="J1028" s="51"/>
      <c r="K1028" s="51"/>
      <c r="L1028" s="51"/>
      <c r="M1028" s="51"/>
      <c r="N1028" s="51"/>
      <c r="O1028" s="51"/>
      <c r="P1028" s="51"/>
      <c r="Q1028" s="51"/>
      <c r="R1028" s="51"/>
      <c r="S1028" s="51"/>
      <c r="T1028" s="51"/>
      <c r="U1028" s="51"/>
      <c r="V1028" s="51"/>
      <c r="W1028" s="51"/>
      <c r="X1028" s="51"/>
      <c r="Y1028" s="51"/>
      <c r="Z1028" s="51"/>
      <c r="AA1028" s="51"/>
      <c r="AB1028" s="51"/>
      <c r="AC1028" s="51"/>
      <c r="AD1028" s="51"/>
      <c r="AE1028" s="51"/>
      <c r="AF1028" s="51"/>
      <c r="AG1028" s="51"/>
      <c r="AH1028" s="51"/>
      <c r="AI1028" s="51"/>
      <c r="AJ1028" s="51"/>
      <c r="AK1028" s="51"/>
      <c r="AL1028" s="51"/>
      <c r="AM1028" s="51"/>
      <c r="AN1028" s="51"/>
      <c r="AO1028" s="51"/>
      <c r="AP1028" s="51"/>
      <c r="AQ1028" s="51"/>
      <c r="AR1028" s="51"/>
      <c r="AS1028" s="51"/>
      <c r="AT1028" s="51"/>
      <c r="AU1028" s="51"/>
      <c r="AV1028" s="51"/>
      <c r="AW1028" s="51"/>
      <c r="AX1028" s="51"/>
      <c r="AY1028" s="51"/>
      <c r="AZ1028" s="51"/>
      <c r="BA1028" s="51"/>
      <c r="BB1028" s="51"/>
      <c r="BC1028" s="51"/>
      <c r="BD1028" s="51"/>
      <c r="BE1028" s="51"/>
      <c r="BF1028" s="51"/>
      <c r="BG1028" s="51"/>
      <c r="BH1028" s="51"/>
      <c r="BI1028" s="51"/>
      <c r="BJ1028" s="51"/>
      <c r="BK1028" s="51"/>
      <c r="BL1028" s="51"/>
      <c r="BM1028" s="51"/>
      <c r="BN1028" s="51"/>
      <c r="BO1028" s="51"/>
      <c r="BP1028" s="51"/>
      <c r="BQ1028" s="51"/>
      <c r="BR1028" s="51"/>
      <c r="BS1028" s="51"/>
      <c r="BT1028" s="51"/>
      <c r="BU1028" s="51"/>
      <c r="BV1028" s="51"/>
      <c r="BW1028" s="51"/>
      <c r="BX1028" s="51"/>
      <c r="BY1028" s="51"/>
      <c r="BZ1028" s="51"/>
      <c r="CA1028" s="51"/>
      <c r="CB1028" s="51"/>
      <c r="CC1028" s="51"/>
      <c r="CD1028" s="51"/>
      <c r="CE1028" s="51"/>
      <c r="CF1028" s="51"/>
      <c r="CG1028" s="51"/>
      <c r="CH1028" s="51"/>
      <c r="CI1028" s="51"/>
      <c r="CJ1028" s="51"/>
      <c r="CK1028" s="51"/>
      <c r="CL1028" s="51"/>
      <c r="CM1028" s="51"/>
      <c r="CN1028" s="51"/>
      <c r="CO1028" s="51"/>
      <c r="CP1028" s="51"/>
      <c r="CQ1028" s="51"/>
      <c r="CR1028" s="51"/>
      <c r="CS1028" s="51"/>
      <c r="CT1028" s="51"/>
      <c r="CU1028" s="51"/>
      <c r="CV1028" s="51"/>
      <c r="CW1028" s="51"/>
      <c r="CX1028" s="51"/>
      <c r="CY1028" s="51"/>
      <c r="CZ1028" s="51"/>
      <c r="DA1028" s="51"/>
      <c r="DB1028" s="51"/>
      <c r="DC1028" s="51"/>
      <c r="DD1028" s="51"/>
    </row>
    <row r="1029">
      <c r="A1029" s="48"/>
      <c r="B1029" s="48"/>
      <c r="C1029" s="48"/>
      <c r="D1029" s="48"/>
      <c r="E1029" s="48"/>
      <c r="F1029" s="51"/>
      <c r="G1029" s="51"/>
      <c r="H1029" s="54"/>
      <c r="I1029" s="54"/>
      <c r="J1029" s="51"/>
      <c r="K1029" s="51"/>
      <c r="L1029" s="51"/>
      <c r="M1029" s="51"/>
      <c r="N1029" s="51"/>
      <c r="O1029" s="51"/>
      <c r="P1029" s="51"/>
      <c r="Q1029" s="51"/>
      <c r="R1029" s="51"/>
      <c r="S1029" s="51"/>
      <c r="T1029" s="51"/>
      <c r="U1029" s="51"/>
      <c r="V1029" s="51"/>
      <c r="W1029" s="51"/>
      <c r="X1029" s="51"/>
      <c r="Y1029" s="51"/>
      <c r="Z1029" s="51"/>
      <c r="AA1029" s="51"/>
      <c r="AB1029" s="51"/>
      <c r="AC1029" s="51"/>
      <c r="AD1029" s="51"/>
      <c r="AE1029" s="51"/>
      <c r="AF1029" s="51"/>
      <c r="AG1029" s="51"/>
      <c r="AH1029" s="51"/>
      <c r="AI1029" s="51"/>
      <c r="AJ1029" s="51"/>
      <c r="AK1029" s="51"/>
      <c r="AL1029" s="51"/>
      <c r="AM1029" s="51"/>
      <c r="AN1029" s="51"/>
      <c r="AO1029" s="51"/>
      <c r="AP1029" s="51"/>
      <c r="AQ1029" s="51"/>
      <c r="AR1029" s="51"/>
      <c r="AS1029" s="51"/>
      <c r="AT1029" s="51"/>
      <c r="AU1029" s="51"/>
      <c r="AV1029" s="51"/>
      <c r="AW1029" s="51"/>
      <c r="AX1029" s="51"/>
      <c r="AY1029" s="51"/>
      <c r="AZ1029" s="51"/>
      <c r="BA1029" s="51"/>
      <c r="BB1029" s="51"/>
      <c r="BC1029" s="51"/>
      <c r="BD1029" s="51"/>
      <c r="BE1029" s="51"/>
      <c r="BF1029" s="51"/>
      <c r="BG1029" s="51"/>
      <c r="BH1029" s="51"/>
      <c r="BI1029" s="51"/>
      <c r="BJ1029" s="51"/>
      <c r="BK1029" s="51"/>
      <c r="BL1029" s="51"/>
      <c r="BM1029" s="51"/>
      <c r="BN1029" s="51"/>
      <c r="BO1029" s="51"/>
      <c r="BP1029" s="51"/>
      <c r="BQ1029" s="51"/>
      <c r="BR1029" s="51"/>
      <c r="BS1029" s="51"/>
      <c r="BT1029" s="51"/>
      <c r="BU1029" s="51"/>
      <c r="BV1029" s="51"/>
      <c r="BW1029" s="51"/>
      <c r="BX1029" s="51"/>
      <c r="BY1029" s="51"/>
      <c r="BZ1029" s="51"/>
      <c r="CA1029" s="51"/>
      <c r="CB1029" s="51"/>
      <c r="CC1029" s="51"/>
      <c r="CD1029" s="51"/>
      <c r="CE1029" s="51"/>
      <c r="CF1029" s="51"/>
      <c r="CG1029" s="51"/>
      <c r="CH1029" s="51"/>
      <c r="CI1029" s="51"/>
      <c r="CJ1029" s="51"/>
      <c r="CK1029" s="51"/>
      <c r="CL1029" s="51"/>
      <c r="CM1029" s="51"/>
      <c r="CN1029" s="51"/>
      <c r="CO1029" s="51"/>
      <c r="CP1029" s="51"/>
      <c r="CQ1029" s="51"/>
      <c r="CR1029" s="51"/>
      <c r="CS1029" s="51"/>
      <c r="CT1029" s="51"/>
      <c r="CU1029" s="51"/>
      <c r="CV1029" s="51"/>
      <c r="CW1029" s="51"/>
      <c r="CX1029" s="51"/>
      <c r="CY1029" s="51"/>
      <c r="CZ1029" s="51"/>
      <c r="DA1029" s="51"/>
      <c r="DB1029" s="51"/>
      <c r="DC1029" s="51"/>
      <c r="DD1029" s="51"/>
    </row>
    <row r="1030">
      <c r="A1030" s="48"/>
      <c r="B1030" s="48"/>
      <c r="C1030" s="48"/>
      <c r="D1030" s="48"/>
      <c r="E1030" s="48"/>
      <c r="F1030" s="51"/>
      <c r="G1030" s="51"/>
      <c r="H1030" s="54"/>
      <c r="I1030" s="54"/>
      <c r="J1030" s="51"/>
      <c r="K1030" s="51"/>
      <c r="L1030" s="51"/>
      <c r="M1030" s="51"/>
      <c r="N1030" s="51"/>
      <c r="O1030" s="51"/>
      <c r="P1030" s="51"/>
      <c r="Q1030" s="51"/>
      <c r="R1030" s="51"/>
      <c r="S1030" s="51"/>
      <c r="T1030" s="51"/>
      <c r="U1030" s="51"/>
      <c r="V1030" s="51"/>
      <c r="W1030" s="51"/>
      <c r="X1030" s="51"/>
      <c r="Y1030" s="51"/>
      <c r="Z1030" s="51"/>
      <c r="AA1030" s="51"/>
      <c r="AB1030" s="51"/>
      <c r="AC1030" s="51"/>
      <c r="AD1030" s="51"/>
      <c r="AE1030" s="51"/>
      <c r="AF1030" s="51"/>
      <c r="AG1030" s="51"/>
      <c r="AH1030" s="51"/>
      <c r="AI1030" s="51"/>
      <c r="AJ1030" s="51"/>
      <c r="AK1030" s="51"/>
      <c r="AL1030" s="51"/>
      <c r="AM1030" s="51"/>
      <c r="AN1030" s="51"/>
      <c r="AO1030" s="51"/>
      <c r="AP1030" s="51"/>
      <c r="AQ1030" s="51"/>
      <c r="AR1030" s="51"/>
      <c r="AS1030" s="51"/>
      <c r="AT1030" s="51"/>
      <c r="AU1030" s="51"/>
      <c r="AV1030" s="51"/>
      <c r="AW1030" s="51"/>
      <c r="AX1030" s="51"/>
      <c r="AY1030" s="51"/>
      <c r="AZ1030" s="51"/>
      <c r="BA1030" s="51"/>
      <c r="BB1030" s="51"/>
      <c r="BC1030" s="51"/>
      <c r="BD1030" s="51"/>
      <c r="BE1030" s="51"/>
      <c r="BF1030" s="51"/>
      <c r="BG1030" s="51"/>
      <c r="BH1030" s="51"/>
      <c r="BI1030" s="51"/>
      <c r="BJ1030" s="51"/>
      <c r="BK1030" s="51"/>
      <c r="BL1030" s="51"/>
      <c r="BM1030" s="51"/>
      <c r="BN1030" s="51"/>
      <c r="BO1030" s="51"/>
      <c r="BP1030" s="51"/>
      <c r="BQ1030" s="51"/>
      <c r="BR1030" s="51"/>
      <c r="BS1030" s="51"/>
      <c r="BT1030" s="51"/>
      <c r="BU1030" s="51"/>
      <c r="BV1030" s="51"/>
      <c r="BW1030" s="51"/>
      <c r="BX1030" s="51"/>
      <c r="BY1030" s="51"/>
      <c r="BZ1030" s="51"/>
      <c r="CA1030" s="51"/>
      <c r="CB1030" s="51"/>
      <c r="CC1030" s="51"/>
      <c r="CD1030" s="51"/>
      <c r="CE1030" s="51"/>
      <c r="CF1030" s="51"/>
      <c r="CG1030" s="51"/>
      <c r="CH1030" s="51"/>
      <c r="CI1030" s="51"/>
      <c r="CJ1030" s="51"/>
      <c r="CK1030" s="51"/>
      <c r="CL1030" s="51"/>
      <c r="CM1030" s="51"/>
      <c r="CN1030" s="51"/>
      <c r="CO1030" s="51"/>
      <c r="CP1030" s="51"/>
      <c r="CQ1030" s="51"/>
      <c r="CR1030" s="51"/>
      <c r="CS1030" s="51"/>
      <c r="CT1030" s="51"/>
      <c r="CU1030" s="51"/>
      <c r="CV1030" s="51"/>
      <c r="CW1030" s="51"/>
      <c r="CX1030" s="51"/>
      <c r="CY1030" s="51"/>
      <c r="CZ1030" s="51"/>
      <c r="DA1030" s="51"/>
      <c r="DB1030" s="51"/>
      <c r="DC1030" s="51"/>
      <c r="DD1030" s="51"/>
    </row>
    <row r="1031">
      <c r="A1031" s="48"/>
      <c r="B1031" s="48"/>
      <c r="C1031" s="48"/>
      <c r="D1031" s="48"/>
      <c r="E1031" s="48"/>
      <c r="F1031" s="51"/>
      <c r="G1031" s="51"/>
      <c r="H1031" s="54"/>
      <c r="I1031" s="54"/>
      <c r="J1031" s="51"/>
      <c r="K1031" s="51"/>
      <c r="L1031" s="51"/>
      <c r="M1031" s="51"/>
      <c r="N1031" s="51"/>
      <c r="O1031" s="51"/>
      <c r="P1031" s="51"/>
      <c r="Q1031" s="51"/>
      <c r="R1031" s="51"/>
      <c r="S1031" s="51"/>
      <c r="T1031" s="51"/>
      <c r="U1031" s="51"/>
      <c r="V1031" s="51"/>
      <c r="W1031" s="51"/>
      <c r="X1031" s="51"/>
      <c r="Y1031" s="51"/>
      <c r="Z1031" s="51"/>
      <c r="AA1031" s="51"/>
      <c r="AB1031" s="51"/>
      <c r="AC1031" s="51"/>
      <c r="AD1031" s="51"/>
      <c r="AE1031" s="51"/>
      <c r="AF1031" s="51"/>
      <c r="AG1031" s="51"/>
      <c r="AH1031" s="51"/>
      <c r="AI1031" s="51"/>
      <c r="AJ1031" s="51"/>
      <c r="AK1031" s="51"/>
      <c r="AL1031" s="51"/>
      <c r="AM1031" s="51"/>
      <c r="AN1031" s="51"/>
      <c r="AO1031" s="51"/>
      <c r="AP1031" s="51"/>
      <c r="AQ1031" s="51"/>
      <c r="AR1031" s="51"/>
      <c r="AS1031" s="51"/>
      <c r="AT1031" s="51"/>
      <c r="AU1031" s="51"/>
      <c r="AV1031" s="51"/>
      <c r="AW1031" s="51"/>
      <c r="AX1031" s="51"/>
      <c r="AY1031" s="51"/>
      <c r="AZ1031" s="51"/>
      <c r="BA1031" s="51"/>
      <c r="BB1031" s="51"/>
      <c r="BC1031" s="51"/>
      <c r="BD1031" s="51"/>
      <c r="BE1031" s="51"/>
      <c r="BF1031" s="51"/>
      <c r="BG1031" s="51"/>
      <c r="BH1031" s="51"/>
      <c r="BI1031" s="51"/>
      <c r="BJ1031" s="51"/>
      <c r="BK1031" s="51"/>
      <c r="BL1031" s="51"/>
      <c r="BM1031" s="51"/>
      <c r="BN1031" s="51"/>
      <c r="BO1031" s="51"/>
      <c r="BP1031" s="51"/>
      <c r="BQ1031" s="51"/>
      <c r="BR1031" s="51"/>
      <c r="BS1031" s="51"/>
      <c r="BT1031" s="51"/>
      <c r="BU1031" s="51"/>
      <c r="BV1031" s="51"/>
      <c r="BW1031" s="51"/>
      <c r="BX1031" s="51"/>
      <c r="BY1031" s="51"/>
      <c r="BZ1031" s="51"/>
      <c r="CA1031" s="51"/>
      <c r="CB1031" s="51"/>
      <c r="CC1031" s="51"/>
      <c r="CD1031" s="51"/>
      <c r="CE1031" s="51"/>
      <c r="CF1031" s="51"/>
      <c r="CG1031" s="51"/>
      <c r="CH1031" s="51"/>
      <c r="CI1031" s="51"/>
      <c r="CJ1031" s="51"/>
      <c r="CK1031" s="51"/>
      <c r="CL1031" s="51"/>
      <c r="CM1031" s="51"/>
      <c r="CN1031" s="51"/>
      <c r="CO1031" s="51"/>
      <c r="CP1031" s="51"/>
      <c r="CQ1031" s="51"/>
      <c r="CR1031" s="51"/>
      <c r="CS1031" s="51"/>
      <c r="CT1031" s="51"/>
      <c r="CU1031" s="51"/>
      <c r="CV1031" s="51"/>
      <c r="CW1031" s="51"/>
      <c r="CX1031" s="51"/>
      <c r="CY1031" s="51"/>
      <c r="CZ1031" s="51"/>
      <c r="DA1031" s="51"/>
      <c r="DB1031" s="51"/>
      <c r="DC1031" s="51"/>
      <c r="DD1031" s="51"/>
    </row>
    <row r="1032">
      <c r="A1032" s="48"/>
      <c r="B1032" s="48"/>
      <c r="C1032" s="48"/>
      <c r="D1032" s="48"/>
      <c r="E1032" s="48"/>
      <c r="F1032" s="51"/>
      <c r="G1032" s="51"/>
      <c r="H1032" s="54"/>
      <c r="I1032" s="54"/>
      <c r="J1032" s="51"/>
      <c r="K1032" s="51"/>
      <c r="L1032" s="51"/>
      <c r="M1032" s="51"/>
      <c r="N1032" s="51"/>
      <c r="O1032" s="51"/>
      <c r="P1032" s="51"/>
      <c r="Q1032" s="51"/>
      <c r="R1032" s="51"/>
      <c r="S1032" s="51"/>
      <c r="T1032" s="51"/>
      <c r="U1032" s="51"/>
      <c r="V1032" s="51"/>
      <c r="W1032" s="51"/>
      <c r="X1032" s="51"/>
      <c r="Y1032" s="51"/>
      <c r="Z1032" s="51"/>
      <c r="AA1032" s="51"/>
      <c r="AB1032" s="51"/>
      <c r="AC1032" s="51"/>
      <c r="AD1032" s="51"/>
      <c r="AE1032" s="51"/>
      <c r="AF1032" s="51"/>
      <c r="AG1032" s="51"/>
      <c r="AH1032" s="51"/>
      <c r="AI1032" s="51"/>
      <c r="AJ1032" s="51"/>
      <c r="AK1032" s="51"/>
      <c r="AL1032" s="51"/>
      <c r="AM1032" s="51"/>
      <c r="AN1032" s="51"/>
      <c r="AO1032" s="51"/>
      <c r="AP1032" s="51"/>
      <c r="AQ1032" s="51"/>
      <c r="AR1032" s="51"/>
      <c r="AS1032" s="51"/>
      <c r="AT1032" s="51"/>
      <c r="AU1032" s="51"/>
      <c r="AV1032" s="51"/>
      <c r="AW1032" s="51"/>
      <c r="AX1032" s="51"/>
      <c r="AY1032" s="51"/>
      <c r="AZ1032" s="51"/>
      <c r="BA1032" s="51"/>
      <c r="BB1032" s="51"/>
      <c r="BC1032" s="51"/>
      <c r="BD1032" s="51"/>
      <c r="BE1032" s="51"/>
      <c r="BF1032" s="51"/>
      <c r="BG1032" s="51"/>
      <c r="BH1032" s="51"/>
      <c r="BI1032" s="51"/>
      <c r="BJ1032" s="51"/>
      <c r="BK1032" s="51"/>
      <c r="BL1032" s="51"/>
      <c r="BM1032" s="51"/>
      <c r="BN1032" s="51"/>
      <c r="BO1032" s="51"/>
      <c r="BP1032" s="51"/>
      <c r="BQ1032" s="51"/>
      <c r="BR1032" s="51"/>
      <c r="BS1032" s="51"/>
      <c r="BT1032" s="51"/>
      <c r="BU1032" s="51"/>
      <c r="BV1032" s="51"/>
      <c r="BW1032" s="51"/>
      <c r="BX1032" s="51"/>
      <c r="BY1032" s="51"/>
      <c r="BZ1032" s="51"/>
      <c r="CA1032" s="51"/>
      <c r="CB1032" s="51"/>
      <c r="CC1032" s="51"/>
      <c r="CD1032" s="51"/>
      <c r="CE1032" s="51"/>
      <c r="CF1032" s="51"/>
      <c r="CG1032" s="51"/>
      <c r="CH1032" s="51"/>
      <c r="CI1032" s="51"/>
      <c r="CJ1032" s="51"/>
      <c r="CK1032" s="51"/>
      <c r="CL1032" s="51"/>
      <c r="CM1032" s="51"/>
      <c r="CN1032" s="51"/>
      <c r="CO1032" s="51"/>
      <c r="CP1032" s="51"/>
      <c r="CQ1032" s="51"/>
      <c r="CR1032" s="51"/>
      <c r="CS1032" s="51"/>
      <c r="CT1032" s="51"/>
      <c r="CU1032" s="51"/>
      <c r="CV1032" s="51"/>
      <c r="CW1032" s="51"/>
      <c r="CX1032" s="51"/>
      <c r="CY1032" s="51"/>
      <c r="CZ1032" s="51"/>
      <c r="DA1032" s="51"/>
      <c r="DB1032" s="51"/>
      <c r="DC1032" s="51"/>
      <c r="DD1032" s="51"/>
    </row>
    <row r="1033">
      <c r="A1033" s="48"/>
      <c r="B1033" s="48"/>
      <c r="C1033" s="48"/>
      <c r="D1033" s="48"/>
      <c r="E1033" s="48"/>
      <c r="F1033" s="51"/>
      <c r="G1033" s="51"/>
      <c r="H1033" s="54"/>
      <c r="I1033" s="54"/>
      <c r="J1033" s="51"/>
      <c r="K1033" s="51"/>
      <c r="L1033" s="51"/>
      <c r="M1033" s="51"/>
      <c r="N1033" s="51"/>
      <c r="O1033" s="51"/>
      <c r="P1033" s="51"/>
      <c r="Q1033" s="51"/>
      <c r="R1033" s="51"/>
      <c r="S1033" s="51"/>
      <c r="T1033" s="51"/>
      <c r="U1033" s="51"/>
      <c r="V1033" s="51"/>
      <c r="W1033" s="51"/>
      <c r="X1033" s="51"/>
      <c r="Y1033" s="51"/>
      <c r="Z1033" s="51"/>
      <c r="AA1033" s="51"/>
      <c r="AB1033" s="51"/>
      <c r="AC1033" s="51"/>
      <c r="AD1033" s="51"/>
      <c r="AE1033" s="51"/>
      <c r="AF1033" s="51"/>
      <c r="AG1033" s="51"/>
      <c r="AH1033" s="51"/>
      <c r="AI1033" s="51"/>
      <c r="AJ1033" s="51"/>
      <c r="AK1033" s="51"/>
      <c r="AL1033" s="51"/>
      <c r="AM1033" s="51"/>
      <c r="AN1033" s="51"/>
      <c r="AO1033" s="51"/>
      <c r="AP1033" s="51"/>
      <c r="AQ1033" s="51"/>
      <c r="AR1033" s="51"/>
      <c r="AS1033" s="51"/>
      <c r="AT1033" s="51"/>
      <c r="AU1033" s="51"/>
      <c r="AV1033" s="51"/>
      <c r="AW1033" s="51"/>
      <c r="AX1033" s="51"/>
      <c r="AY1033" s="51"/>
      <c r="AZ1033" s="51"/>
      <c r="BA1033" s="51"/>
      <c r="BB1033" s="51"/>
      <c r="BC1033" s="51"/>
      <c r="BD1033" s="51"/>
      <c r="BE1033" s="51"/>
      <c r="BF1033" s="51"/>
      <c r="BG1033" s="51"/>
      <c r="BH1033" s="51"/>
      <c r="BI1033" s="51"/>
      <c r="BJ1033" s="51"/>
      <c r="BK1033" s="51"/>
      <c r="BL1033" s="51"/>
      <c r="BM1033" s="51"/>
      <c r="BN1033" s="51"/>
      <c r="BO1033" s="51"/>
      <c r="BP1033" s="51"/>
      <c r="BQ1033" s="51"/>
      <c r="BR1033" s="51"/>
      <c r="BS1033" s="51"/>
      <c r="BT1033" s="51"/>
      <c r="BU1033" s="51"/>
      <c r="BV1033" s="51"/>
      <c r="BW1033" s="51"/>
      <c r="BX1033" s="51"/>
      <c r="BY1033" s="51"/>
      <c r="BZ1033" s="51"/>
      <c r="CA1033" s="51"/>
      <c r="CB1033" s="51"/>
      <c r="CC1033" s="51"/>
      <c r="CD1033" s="51"/>
      <c r="CE1033" s="51"/>
      <c r="CF1033" s="51"/>
      <c r="CG1033" s="51"/>
      <c r="CH1033" s="51"/>
      <c r="CI1033" s="51"/>
      <c r="CJ1033" s="51"/>
      <c r="CK1033" s="51"/>
      <c r="CL1033" s="51"/>
      <c r="CM1033" s="51"/>
      <c r="CN1033" s="51"/>
      <c r="CO1033" s="51"/>
      <c r="CP1033" s="51"/>
      <c r="CQ1033" s="51"/>
      <c r="CR1033" s="51"/>
      <c r="CS1033" s="51"/>
      <c r="CT1033" s="51"/>
      <c r="CU1033" s="51"/>
      <c r="CV1033" s="51"/>
      <c r="CW1033" s="51"/>
      <c r="CX1033" s="51"/>
      <c r="CY1033" s="51"/>
      <c r="CZ1033" s="51"/>
      <c r="DA1033" s="51"/>
      <c r="DB1033" s="51"/>
      <c r="DC1033" s="51"/>
      <c r="DD1033" s="51"/>
    </row>
    <row r="1034">
      <c r="A1034" s="48"/>
      <c r="B1034" s="48"/>
      <c r="C1034" s="48"/>
      <c r="D1034" s="48"/>
      <c r="E1034" s="48"/>
      <c r="F1034" s="51"/>
      <c r="G1034" s="51"/>
      <c r="H1034" s="54"/>
      <c r="I1034" s="54"/>
      <c r="J1034" s="51"/>
      <c r="K1034" s="51"/>
      <c r="L1034" s="51"/>
      <c r="M1034" s="51"/>
      <c r="N1034" s="51"/>
      <c r="O1034" s="51"/>
      <c r="P1034" s="51"/>
      <c r="Q1034" s="51"/>
      <c r="R1034" s="51"/>
      <c r="S1034" s="51"/>
      <c r="T1034" s="51"/>
      <c r="U1034" s="51"/>
      <c r="V1034" s="51"/>
      <c r="W1034" s="51"/>
      <c r="X1034" s="51"/>
      <c r="Y1034" s="51"/>
      <c r="Z1034" s="51"/>
      <c r="AA1034" s="51"/>
      <c r="AB1034" s="51"/>
      <c r="AC1034" s="51"/>
      <c r="AD1034" s="51"/>
      <c r="AE1034" s="51"/>
      <c r="AF1034" s="51"/>
      <c r="AG1034" s="51"/>
      <c r="AH1034" s="51"/>
      <c r="AI1034" s="51"/>
      <c r="AJ1034" s="51"/>
      <c r="AK1034" s="51"/>
      <c r="AL1034" s="51"/>
      <c r="AM1034" s="51"/>
      <c r="AN1034" s="51"/>
      <c r="AO1034" s="51"/>
      <c r="AP1034" s="51"/>
      <c r="AQ1034" s="51"/>
      <c r="AR1034" s="51"/>
      <c r="AS1034" s="51"/>
      <c r="AT1034" s="51"/>
      <c r="AU1034" s="51"/>
      <c r="AV1034" s="51"/>
      <c r="AW1034" s="51"/>
      <c r="AX1034" s="51"/>
      <c r="AY1034" s="51"/>
      <c r="AZ1034" s="51"/>
      <c r="BA1034" s="51"/>
      <c r="BB1034" s="51"/>
      <c r="BC1034" s="51"/>
      <c r="BD1034" s="51"/>
      <c r="BE1034" s="51"/>
      <c r="BF1034" s="51"/>
      <c r="BG1034" s="51"/>
      <c r="BH1034" s="51"/>
      <c r="BI1034" s="51"/>
      <c r="BJ1034" s="51"/>
      <c r="BK1034" s="51"/>
      <c r="BL1034" s="51"/>
      <c r="BM1034" s="51"/>
      <c r="BN1034" s="51"/>
      <c r="BO1034" s="51"/>
      <c r="BP1034" s="51"/>
      <c r="BQ1034" s="51"/>
      <c r="BR1034" s="51"/>
      <c r="BS1034" s="51"/>
      <c r="BT1034" s="51"/>
      <c r="BU1034" s="51"/>
      <c r="BV1034" s="51"/>
      <c r="BW1034" s="51"/>
      <c r="BX1034" s="51"/>
      <c r="BY1034" s="51"/>
      <c r="BZ1034" s="51"/>
      <c r="CA1034" s="51"/>
      <c r="CB1034" s="51"/>
      <c r="CC1034" s="51"/>
      <c r="CD1034" s="51"/>
      <c r="CE1034" s="51"/>
      <c r="CF1034" s="51"/>
      <c r="CG1034" s="51"/>
      <c r="CH1034" s="51"/>
      <c r="CI1034" s="51"/>
      <c r="CJ1034" s="51"/>
      <c r="CK1034" s="51"/>
      <c r="CL1034" s="51"/>
      <c r="CM1034" s="51"/>
      <c r="CN1034" s="51"/>
      <c r="CO1034" s="51"/>
      <c r="CP1034" s="51"/>
      <c r="CQ1034" s="51"/>
      <c r="CR1034" s="51"/>
      <c r="CS1034" s="51"/>
      <c r="CT1034" s="51"/>
      <c r="CU1034" s="51"/>
      <c r="CV1034" s="51"/>
      <c r="CW1034" s="51"/>
      <c r="CX1034" s="51"/>
      <c r="CY1034" s="51"/>
      <c r="CZ1034" s="51"/>
      <c r="DA1034" s="51"/>
      <c r="DB1034" s="51"/>
      <c r="DC1034" s="51"/>
      <c r="DD1034" s="51"/>
    </row>
    <row r="1035">
      <c r="A1035" s="48"/>
      <c r="B1035" s="48"/>
      <c r="C1035" s="48"/>
      <c r="D1035" s="48"/>
      <c r="E1035" s="48"/>
      <c r="F1035" s="51"/>
      <c r="G1035" s="51"/>
      <c r="H1035" s="54"/>
      <c r="I1035" s="54"/>
      <c r="J1035" s="51"/>
      <c r="K1035" s="51"/>
      <c r="L1035" s="51"/>
      <c r="M1035" s="51"/>
      <c r="N1035" s="51"/>
      <c r="O1035" s="51"/>
      <c r="P1035" s="51"/>
      <c r="Q1035" s="51"/>
      <c r="R1035" s="51"/>
      <c r="S1035" s="51"/>
      <c r="T1035" s="51"/>
      <c r="U1035" s="51"/>
      <c r="V1035" s="51"/>
      <c r="W1035" s="51"/>
      <c r="X1035" s="51"/>
      <c r="Y1035" s="51"/>
      <c r="Z1035" s="51"/>
      <c r="AA1035" s="51"/>
      <c r="AB1035" s="51"/>
      <c r="AC1035" s="51"/>
      <c r="AD1035" s="51"/>
      <c r="AE1035" s="51"/>
      <c r="AF1035" s="51"/>
      <c r="AG1035" s="51"/>
      <c r="AH1035" s="51"/>
      <c r="AI1035" s="51"/>
      <c r="AJ1035" s="51"/>
      <c r="AK1035" s="51"/>
      <c r="AL1035" s="51"/>
      <c r="AM1035" s="51"/>
      <c r="AN1035" s="51"/>
      <c r="AO1035" s="51"/>
      <c r="AP1035" s="51"/>
      <c r="AQ1035" s="51"/>
      <c r="AR1035" s="51"/>
      <c r="AS1035" s="51"/>
      <c r="AT1035" s="51"/>
      <c r="AU1035" s="51"/>
      <c r="AV1035" s="51"/>
      <c r="AW1035" s="51"/>
      <c r="AX1035" s="51"/>
      <c r="AY1035" s="51"/>
      <c r="AZ1035" s="51"/>
      <c r="BA1035" s="51"/>
      <c r="BB1035" s="51"/>
      <c r="BC1035" s="51"/>
      <c r="BD1035" s="51"/>
      <c r="BE1035" s="51"/>
      <c r="BF1035" s="51"/>
      <c r="BG1035" s="51"/>
      <c r="BH1035" s="51"/>
      <c r="BI1035" s="51"/>
      <c r="BJ1035" s="51"/>
      <c r="BK1035" s="51"/>
      <c r="BL1035" s="51"/>
      <c r="BM1035" s="51"/>
      <c r="BN1035" s="51"/>
      <c r="BO1035" s="51"/>
      <c r="BP1035" s="51"/>
      <c r="BQ1035" s="51"/>
      <c r="BR1035" s="51"/>
      <c r="BS1035" s="51"/>
      <c r="BT1035" s="51"/>
      <c r="BU1035" s="51"/>
      <c r="BV1035" s="51"/>
      <c r="BW1035" s="51"/>
      <c r="BX1035" s="51"/>
      <c r="BY1035" s="51"/>
      <c r="BZ1035" s="51"/>
      <c r="CA1035" s="51"/>
      <c r="CB1035" s="51"/>
      <c r="CC1035" s="51"/>
      <c r="CD1035" s="51"/>
      <c r="CE1035" s="51"/>
      <c r="CF1035" s="51"/>
      <c r="CG1035" s="51"/>
      <c r="CH1035" s="51"/>
      <c r="CI1035" s="51"/>
      <c r="CJ1035" s="51"/>
      <c r="CK1035" s="51"/>
      <c r="CL1035" s="51"/>
      <c r="CM1035" s="51"/>
      <c r="CN1035" s="51"/>
      <c r="CO1035" s="51"/>
      <c r="CP1035" s="51"/>
      <c r="CQ1035" s="51"/>
      <c r="CR1035" s="51"/>
      <c r="CS1035" s="51"/>
      <c r="CT1035" s="51"/>
      <c r="CU1035" s="51"/>
      <c r="CV1035" s="51"/>
      <c r="CW1035" s="51"/>
      <c r="CX1035" s="51"/>
      <c r="CY1035" s="51"/>
      <c r="CZ1035" s="51"/>
      <c r="DA1035" s="51"/>
      <c r="DB1035" s="51"/>
      <c r="DC1035" s="51"/>
      <c r="DD1035" s="51"/>
    </row>
    <row r="1036">
      <c r="A1036" s="48"/>
      <c r="B1036" s="48"/>
      <c r="C1036" s="48"/>
      <c r="D1036" s="48"/>
      <c r="E1036" s="48"/>
      <c r="F1036" s="51"/>
      <c r="G1036" s="51"/>
      <c r="H1036" s="54"/>
      <c r="I1036" s="54"/>
      <c r="J1036" s="51"/>
      <c r="K1036" s="51"/>
      <c r="L1036" s="51"/>
      <c r="M1036" s="51"/>
      <c r="N1036" s="51"/>
      <c r="O1036" s="51"/>
      <c r="P1036" s="51"/>
      <c r="Q1036" s="51"/>
      <c r="R1036" s="51"/>
      <c r="S1036" s="51"/>
      <c r="T1036" s="51"/>
      <c r="U1036" s="51"/>
      <c r="V1036" s="51"/>
      <c r="W1036" s="51"/>
      <c r="X1036" s="51"/>
      <c r="Y1036" s="51"/>
      <c r="Z1036" s="51"/>
      <c r="AA1036" s="51"/>
      <c r="AB1036" s="51"/>
      <c r="AC1036" s="51"/>
      <c r="AD1036" s="51"/>
      <c r="AE1036" s="51"/>
      <c r="AF1036" s="51"/>
      <c r="AG1036" s="51"/>
      <c r="AH1036" s="51"/>
      <c r="AI1036" s="51"/>
      <c r="AJ1036" s="51"/>
      <c r="AK1036" s="51"/>
      <c r="AL1036" s="51"/>
      <c r="AM1036" s="51"/>
      <c r="AN1036" s="51"/>
      <c r="AO1036" s="51"/>
      <c r="AP1036" s="51"/>
      <c r="AQ1036" s="51"/>
      <c r="AR1036" s="51"/>
      <c r="AS1036" s="51"/>
      <c r="AT1036" s="51"/>
      <c r="AU1036" s="51"/>
      <c r="AV1036" s="51"/>
      <c r="AW1036" s="51"/>
      <c r="AX1036" s="51"/>
      <c r="AY1036" s="51"/>
      <c r="AZ1036" s="51"/>
      <c r="BA1036" s="51"/>
      <c r="BB1036" s="51"/>
      <c r="BC1036" s="51"/>
      <c r="BD1036" s="51"/>
      <c r="BE1036" s="51"/>
      <c r="BF1036" s="51"/>
      <c r="BG1036" s="51"/>
      <c r="BH1036" s="51"/>
      <c r="BI1036" s="51"/>
      <c r="BJ1036" s="51"/>
      <c r="BK1036" s="51"/>
      <c r="BL1036" s="51"/>
      <c r="BM1036" s="51"/>
      <c r="BN1036" s="51"/>
      <c r="BO1036" s="51"/>
      <c r="BP1036" s="51"/>
      <c r="BQ1036" s="51"/>
      <c r="BR1036" s="51"/>
      <c r="BS1036" s="51"/>
      <c r="BT1036" s="51"/>
      <c r="BU1036" s="51"/>
      <c r="BV1036" s="51"/>
      <c r="BW1036" s="51"/>
      <c r="BX1036" s="51"/>
      <c r="BY1036" s="51"/>
      <c r="BZ1036" s="51"/>
      <c r="CA1036" s="51"/>
      <c r="CB1036" s="51"/>
      <c r="CC1036" s="51"/>
      <c r="CD1036" s="51"/>
      <c r="CE1036" s="51"/>
      <c r="CF1036" s="51"/>
      <c r="CG1036" s="51"/>
      <c r="CH1036" s="51"/>
      <c r="CI1036" s="51"/>
      <c r="CJ1036" s="51"/>
      <c r="CK1036" s="51"/>
      <c r="CL1036" s="51"/>
      <c r="CM1036" s="51"/>
      <c r="CN1036" s="51"/>
      <c r="CO1036" s="51"/>
      <c r="CP1036" s="51"/>
      <c r="CQ1036" s="51"/>
      <c r="CR1036" s="51"/>
      <c r="CS1036" s="51"/>
      <c r="CT1036" s="51"/>
      <c r="CU1036" s="51"/>
      <c r="CV1036" s="51"/>
      <c r="CW1036" s="51"/>
      <c r="CX1036" s="51"/>
      <c r="CY1036" s="51"/>
      <c r="CZ1036" s="51"/>
      <c r="DA1036" s="51"/>
      <c r="DB1036" s="51"/>
      <c r="DC1036" s="51"/>
      <c r="DD1036" s="51"/>
    </row>
    <row r="1037">
      <c r="A1037" s="48"/>
      <c r="B1037" s="48"/>
      <c r="C1037" s="48"/>
      <c r="D1037" s="48"/>
      <c r="E1037" s="48"/>
      <c r="F1037" s="51"/>
      <c r="G1037" s="51"/>
      <c r="H1037" s="54"/>
      <c r="I1037" s="54"/>
      <c r="J1037" s="51"/>
      <c r="K1037" s="51"/>
      <c r="L1037" s="51"/>
      <c r="M1037" s="51"/>
      <c r="N1037" s="51"/>
      <c r="O1037" s="51"/>
      <c r="P1037" s="51"/>
      <c r="Q1037" s="51"/>
      <c r="R1037" s="51"/>
      <c r="S1037" s="51"/>
      <c r="T1037" s="51"/>
      <c r="U1037" s="51"/>
      <c r="V1037" s="51"/>
      <c r="W1037" s="51"/>
      <c r="X1037" s="51"/>
      <c r="Y1037" s="51"/>
      <c r="Z1037" s="51"/>
      <c r="AA1037" s="51"/>
      <c r="AB1037" s="51"/>
      <c r="AC1037" s="51"/>
      <c r="AD1037" s="51"/>
      <c r="AE1037" s="51"/>
      <c r="AF1037" s="51"/>
      <c r="AG1037" s="51"/>
      <c r="AH1037" s="51"/>
      <c r="AI1037" s="51"/>
      <c r="AJ1037" s="51"/>
      <c r="AK1037" s="51"/>
      <c r="AL1037" s="51"/>
      <c r="AM1037" s="51"/>
      <c r="AN1037" s="51"/>
      <c r="AO1037" s="51"/>
      <c r="AP1037" s="51"/>
      <c r="AQ1037" s="51"/>
      <c r="AR1037" s="51"/>
      <c r="AS1037" s="51"/>
      <c r="AT1037" s="51"/>
      <c r="AU1037" s="51"/>
      <c r="AV1037" s="51"/>
      <c r="AW1037" s="51"/>
      <c r="AX1037" s="51"/>
      <c r="AY1037" s="51"/>
      <c r="AZ1037" s="51"/>
      <c r="BA1037" s="51"/>
      <c r="BB1037" s="51"/>
      <c r="BC1037" s="51"/>
      <c r="BD1037" s="51"/>
      <c r="BE1037" s="51"/>
      <c r="BF1037" s="51"/>
      <c r="BG1037" s="51"/>
      <c r="BH1037" s="51"/>
      <c r="BI1037" s="51"/>
      <c r="BJ1037" s="51"/>
      <c r="BK1037" s="51"/>
      <c r="BL1037" s="51"/>
      <c r="BM1037" s="51"/>
      <c r="BN1037" s="51"/>
      <c r="BO1037" s="51"/>
      <c r="BP1037" s="51"/>
      <c r="BQ1037" s="51"/>
      <c r="BR1037" s="51"/>
      <c r="BS1037" s="51"/>
      <c r="BT1037" s="51"/>
      <c r="BU1037" s="51"/>
      <c r="BV1037" s="51"/>
      <c r="BW1037" s="51"/>
      <c r="BX1037" s="51"/>
      <c r="BY1037" s="51"/>
      <c r="BZ1037" s="51"/>
      <c r="CA1037" s="51"/>
      <c r="CB1037" s="51"/>
      <c r="CC1037" s="51"/>
      <c r="CD1037" s="51"/>
      <c r="CE1037" s="51"/>
      <c r="CF1037" s="51"/>
      <c r="CG1037" s="51"/>
      <c r="CH1037" s="51"/>
      <c r="CI1037" s="51"/>
      <c r="CJ1037" s="51"/>
      <c r="CK1037" s="51"/>
      <c r="CL1037" s="51"/>
      <c r="CM1037" s="51"/>
      <c r="CN1037" s="51"/>
      <c r="CO1037" s="51"/>
      <c r="CP1037" s="51"/>
      <c r="CQ1037" s="51"/>
      <c r="CR1037" s="51"/>
      <c r="CS1037" s="51"/>
      <c r="CT1037" s="51"/>
      <c r="CU1037" s="51"/>
      <c r="CV1037" s="51"/>
      <c r="CW1037" s="51"/>
      <c r="CX1037" s="51"/>
      <c r="CY1037" s="51"/>
      <c r="CZ1037" s="51"/>
      <c r="DA1037" s="51"/>
      <c r="DB1037" s="51"/>
      <c r="DC1037" s="51"/>
      <c r="DD1037" s="51"/>
    </row>
    <row r="1038">
      <c r="A1038" s="48"/>
      <c r="B1038" s="48"/>
      <c r="C1038" s="48"/>
      <c r="D1038" s="48"/>
      <c r="E1038" s="48"/>
      <c r="F1038" s="51"/>
      <c r="G1038" s="51"/>
      <c r="H1038" s="54"/>
      <c r="I1038" s="54"/>
      <c r="J1038" s="51"/>
      <c r="K1038" s="51"/>
      <c r="L1038" s="51"/>
      <c r="M1038" s="51"/>
      <c r="N1038" s="51"/>
      <c r="O1038" s="51"/>
      <c r="P1038" s="51"/>
      <c r="Q1038" s="51"/>
      <c r="R1038" s="51"/>
      <c r="S1038" s="51"/>
      <c r="T1038" s="51"/>
      <c r="U1038" s="51"/>
      <c r="V1038" s="51"/>
      <c r="W1038" s="51"/>
      <c r="X1038" s="51"/>
      <c r="Y1038" s="51"/>
      <c r="Z1038" s="51"/>
      <c r="AA1038" s="51"/>
      <c r="AB1038" s="51"/>
      <c r="AC1038" s="51"/>
      <c r="AD1038" s="51"/>
      <c r="AE1038" s="51"/>
      <c r="AF1038" s="51"/>
      <c r="AG1038" s="51"/>
      <c r="AH1038" s="51"/>
      <c r="AI1038" s="51"/>
      <c r="AJ1038" s="51"/>
      <c r="AK1038" s="51"/>
      <c r="AL1038" s="51"/>
      <c r="AM1038" s="51"/>
      <c r="AN1038" s="51"/>
      <c r="AO1038" s="51"/>
      <c r="AP1038" s="51"/>
      <c r="AQ1038" s="51"/>
      <c r="AR1038" s="51"/>
      <c r="AS1038" s="51"/>
      <c r="AT1038" s="51"/>
      <c r="AU1038" s="51"/>
      <c r="AV1038" s="51"/>
      <c r="AW1038" s="51"/>
      <c r="AX1038" s="51"/>
      <c r="AY1038" s="51"/>
      <c r="AZ1038" s="51"/>
      <c r="BA1038" s="51"/>
      <c r="BB1038" s="51"/>
      <c r="BC1038" s="51"/>
      <c r="BD1038" s="51"/>
      <c r="BE1038" s="51"/>
      <c r="BF1038" s="51"/>
      <c r="BG1038" s="51"/>
      <c r="BH1038" s="51"/>
      <c r="BI1038" s="51"/>
      <c r="BJ1038" s="51"/>
      <c r="BK1038" s="51"/>
      <c r="BL1038" s="51"/>
      <c r="BM1038" s="51"/>
      <c r="BN1038" s="51"/>
      <c r="BO1038" s="51"/>
      <c r="BP1038" s="51"/>
      <c r="BQ1038" s="51"/>
      <c r="BR1038" s="51"/>
      <c r="BS1038" s="51"/>
      <c r="BT1038" s="51"/>
      <c r="BU1038" s="51"/>
      <c r="BV1038" s="51"/>
      <c r="BW1038" s="51"/>
      <c r="BX1038" s="51"/>
      <c r="BY1038" s="51"/>
      <c r="BZ1038" s="51"/>
      <c r="CA1038" s="51"/>
      <c r="CB1038" s="51"/>
      <c r="CC1038" s="51"/>
      <c r="CD1038" s="51"/>
      <c r="CE1038" s="51"/>
      <c r="CF1038" s="51"/>
      <c r="CG1038" s="51"/>
      <c r="CH1038" s="51"/>
      <c r="CI1038" s="51"/>
      <c r="CJ1038" s="51"/>
      <c r="CK1038" s="51"/>
      <c r="CL1038" s="51"/>
      <c r="CM1038" s="51"/>
      <c r="CN1038" s="51"/>
      <c r="CO1038" s="51"/>
      <c r="CP1038" s="51"/>
      <c r="CQ1038" s="51"/>
      <c r="CR1038" s="51"/>
      <c r="CS1038" s="51"/>
      <c r="CT1038" s="51"/>
      <c r="CU1038" s="51"/>
      <c r="CV1038" s="51"/>
      <c r="CW1038" s="51"/>
      <c r="CX1038" s="51"/>
      <c r="CY1038" s="51"/>
      <c r="CZ1038" s="51"/>
      <c r="DA1038" s="51"/>
      <c r="DB1038" s="51"/>
      <c r="DC1038" s="51"/>
      <c r="DD1038" s="51"/>
    </row>
    <row r="1039">
      <c r="A1039" s="48"/>
      <c r="B1039" s="48"/>
      <c r="C1039" s="48"/>
      <c r="D1039" s="48"/>
      <c r="E1039" s="48"/>
      <c r="F1039" s="51"/>
      <c r="G1039" s="51"/>
      <c r="H1039" s="54"/>
      <c r="I1039" s="54"/>
      <c r="J1039" s="51"/>
      <c r="K1039" s="51"/>
      <c r="L1039" s="51"/>
      <c r="M1039" s="51"/>
      <c r="N1039" s="51"/>
      <c r="O1039" s="51"/>
      <c r="P1039" s="51"/>
      <c r="Q1039" s="51"/>
      <c r="R1039" s="51"/>
      <c r="S1039" s="51"/>
      <c r="T1039" s="51"/>
      <c r="U1039" s="51"/>
      <c r="V1039" s="51"/>
      <c r="W1039" s="51"/>
      <c r="X1039" s="51"/>
      <c r="Y1039" s="51"/>
      <c r="Z1039" s="51"/>
      <c r="AA1039" s="51"/>
      <c r="AB1039" s="51"/>
      <c r="AC1039" s="51"/>
      <c r="AD1039" s="51"/>
      <c r="AE1039" s="51"/>
      <c r="AF1039" s="51"/>
      <c r="AG1039" s="51"/>
      <c r="AH1039" s="51"/>
      <c r="AI1039" s="51"/>
      <c r="AJ1039" s="51"/>
      <c r="AK1039" s="51"/>
      <c r="AL1039" s="51"/>
      <c r="AM1039" s="51"/>
      <c r="AN1039" s="51"/>
      <c r="AO1039" s="51"/>
      <c r="AP1039" s="51"/>
      <c r="AQ1039" s="51"/>
      <c r="AR1039" s="51"/>
      <c r="AS1039" s="51"/>
      <c r="AT1039" s="51"/>
      <c r="AU1039" s="51"/>
      <c r="AV1039" s="51"/>
      <c r="AW1039" s="51"/>
      <c r="AX1039" s="51"/>
      <c r="AY1039" s="51"/>
      <c r="AZ1039" s="51"/>
      <c r="BA1039" s="51"/>
      <c r="BB1039" s="51"/>
      <c r="BC1039" s="51"/>
      <c r="BD1039" s="51"/>
      <c r="BE1039" s="51"/>
      <c r="BF1039" s="51"/>
      <c r="BG1039" s="51"/>
      <c r="BH1039" s="51"/>
      <c r="BI1039" s="51"/>
      <c r="BJ1039" s="51"/>
      <c r="BK1039" s="51"/>
      <c r="BL1039" s="51"/>
      <c r="BM1039" s="51"/>
      <c r="BN1039" s="51"/>
      <c r="BO1039" s="51"/>
      <c r="BP1039" s="51"/>
      <c r="BQ1039" s="51"/>
      <c r="BR1039" s="51"/>
      <c r="BS1039" s="51"/>
      <c r="BT1039" s="51"/>
      <c r="BU1039" s="51"/>
      <c r="BV1039" s="51"/>
      <c r="BW1039" s="51"/>
      <c r="BX1039" s="51"/>
      <c r="BY1039" s="51"/>
      <c r="BZ1039" s="51"/>
      <c r="CA1039" s="51"/>
      <c r="CB1039" s="51"/>
      <c r="CC1039" s="51"/>
      <c r="CD1039" s="51"/>
      <c r="CE1039" s="51"/>
      <c r="CF1039" s="51"/>
      <c r="CG1039" s="51"/>
      <c r="CH1039" s="51"/>
      <c r="CI1039" s="51"/>
      <c r="CJ1039" s="51"/>
      <c r="CK1039" s="51"/>
      <c r="CL1039" s="51"/>
      <c r="CM1039" s="51"/>
      <c r="CN1039" s="51"/>
      <c r="CO1039" s="51"/>
      <c r="CP1039" s="51"/>
      <c r="CQ1039" s="51"/>
      <c r="CR1039" s="51"/>
      <c r="CS1039" s="51"/>
      <c r="CT1039" s="51"/>
      <c r="CU1039" s="51"/>
      <c r="CV1039" s="51"/>
      <c r="CW1039" s="51"/>
      <c r="CX1039" s="51"/>
      <c r="CY1039" s="51"/>
      <c r="CZ1039" s="51"/>
      <c r="DA1039" s="51"/>
      <c r="DB1039" s="51"/>
      <c r="DC1039" s="51"/>
      <c r="DD1039" s="51"/>
    </row>
    <row r="1040">
      <c r="A1040" s="48"/>
      <c r="B1040" s="48"/>
      <c r="C1040" s="48"/>
      <c r="D1040" s="48"/>
      <c r="E1040" s="48"/>
      <c r="F1040" s="51"/>
      <c r="G1040" s="51"/>
      <c r="H1040" s="54"/>
      <c r="I1040" s="54"/>
      <c r="J1040" s="51"/>
      <c r="K1040" s="51"/>
      <c r="L1040" s="51"/>
      <c r="M1040" s="51"/>
      <c r="N1040" s="51"/>
      <c r="O1040" s="51"/>
      <c r="P1040" s="51"/>
      <c r="Q1040" s="51"/>
      <c r="R1040" s="51"/>
      <c r="S1040" s="51"/>
      <c r="T1040" s="51"/>
      <c r="U1040" s="51"/>
      <c r="V1040" s="51"/>
      <c r="W1040" s="51"/>
      <c r="X1040" s="51"/>
      <c r="Y1040" s="51"/>
      <c r="Z1040" s="51"/>
      <c r="AA1040" s="51"/>
      <c r="AB1040" s="51"/>
      <c r="AC1040" s="51"/>
      <c r="AD1040" s="51"/>
      <c r="AE1040" s="51"/>
      <c r="AF1040" s="51"/>
      <c r="AG1040" s="51"/>
      <c r="AH1040" s="51"/>
      <c r="AI1040" s="51"/>
      <c r="AJ1040" s="51"/>
      <c r="AK1040" s="51"/>
      <c r="AL1040" s="51"/>
      <c r="AM1040" s="51"/>
      <c r="AN1040" s="51"/>
      <c r="AO1040" s="51"/>
      <c r="AP1040" s="51"/>
      <c r="AQ1040" s="51"/>
      <c r="AR1040" s="51"/>
      <c r="AS1040" s="51"/>
      <c r="AT1040" s="51"/>
      <c r="AU1040" s="51"/>
      <c r="AV1040" s="51"/>
      <c r="AW1040" s="51"/>
      <c r="AX1040" s="51"/>
      <c r="AY1040" s="51"/>
      <c r="AZ1040" s="51"/>
      <c r="BA1040" s="51"/>
      <c r="BB1040" s="51"/>
      <c r="BC1040" s="51"/>
      <c r="BD1040" s="51"/>
      <c r="BE1040" s="51"/>
      <c r="BF1040" s="51"/>
      <c r="BG1040" s="51"/>
      <c r="BH1040" s="51"/>
      <c r="BI1040" s="51"/>
      <c r="BJ1040" s="51"/>
      <c r="BK1040" s="51"/>
      <c r="BL1040" s="51"/>
      <c r="BM1040" s="51"/>
      <c r="BN1040" s="51"/>
      <c r="BO1040" s="51"/>
      <c r="BP1040" s="51"/>
      <c r="BQ1040" s="51"/>
      <c r="BR1040" s="51"/>
      <c r="BS1040" s="51"/>
      <c r="BT1040" s="51"/>
      <c r="BU1040" s="51"/>
      <c r="BV1040" s="51"/>
      <c r="BW1040" s="51"/>
      <c r="BX1040" s="51"/>
      <c r="BY1040" s="51"/>
      <c r="BZ1040" s="51"/>
      <c r="CA1040" s="51"/>
      <c r="CB1040" s="51"/>
      <c r="CC1040" s="51"/>
      <c r="CD1040" s="51"/>
      <c r="CE1040" s="51"/>
      <c r="CF1040" s="51"/>
      <c r="CG1040" s="51"/>
      <c r="CH1040" s="51"/>
      <c r="CI1040" s="51"/>
      <c r="CJ1040" s="51"/>
      <c r="CK1040" s="51"/>
      <c r="CL1040" s="51"/>
      <c r="CM1040" s="51"/>
      <c r="CN1040" s="51"/>
      <c r="CO1040" s="51"/>
      <c r="CP1040" s="51"/>
      <c r="CQ1040" s="51"/>
      <c r="CR1040" s="51"/>
      <c r="CS1040" s="51"/>
      <c r="CT1040" s="51"/>
      <c r="CU1040" s="51"/>
      <c r="CV1040" s="51"/>
      <c r="CW1040" s="51"/>
      <c r="CX1040" s="51"/>
      <c r="CY1040" s="51"/>
      <c r="CZ1040" s="51"/>
      <c r="DA1040" s="51"/>
      <c r="DB1040" s="51"/>
      <c r="DC1040" s="51"/>
      <c r="DD1040" s="51"/>
    </row>
    <row r="1041">
      <c r="A1041" s="48"/>
      <c r="B1041" s="48"/>
      <c r="C1041" s="48"/>
      <c r="D1041" s="48"/>
      <c r="E1041" s="48"/>
      <c r="F1041" s="51"/>
      <c r="G1041" s="51"/>
      <c r="H1041" s="54"/>
      <c r="I1041" s="54"/>
      <c r="J1041" s="51"/>
      <c r="K1041" s="51"/>
      <c r="L1041" s="51"/>
      <c r="M1041" s="51"/>
      <c r="N1041" s="51"/>
      <c r="O1041" s="51"/>
      <c r="P1041" s="51"/>
      <c r="Q1041" s="51"/>
      <c r="R1041" s="51"/>
      <c r="S1041" s="51"/>
      <c r="T1041" s="51"/>
      <c r="U1041" s="51"/>
      <c r="V1041" s="51"/>
      <c r="W1041" s="51"/>
      <c r="X1041" s="51"/>
      <c r="Y1041" s="51"/>
      <c r="Z1041" s="51"/>
      <c r="AA1041" s="51"/>
      <c r="AB1041" s="51"/>
      <c r="AC1041" s="51"/>
      <c r="AD1041" s="51"/>
      <c r="AE1041" s="51"/>
      <c r="AF1041" s="51"/>
      <c r="AG1041" s="51"/>
      <c r="AH1041" s="51"/>
      <c r="AI1041" s="51"/>
      <c r="AJ1041" s="51"/>
      <c r="AK1041" s="51"/>
      <c r="AL1041" s="51"/>
      <c r="AM1041" s="51"/>
      <c r="AN1041" s="51"/>
      <c r="AO1041" s="51"/>
      <c r="AP1041" s="51"/>
      <c r="AQ1041" s="51"/>
      <c r="AR1041" s="51"/>
      <c r="AS1041" s="51"/>
      <c r="AT1041" s="51"/>
      <c r="AU1041" s="51"/>
      <c r="AV1041" s="51"/>
      <c r="AW1041" s="51"/>
      <c r="AX1041" s="51"/>
      <c r="AY1041" s="51"/>
      <c r="AZ1041" s="51"/>
      <c r="BA1041" s="51"/>
      <c r="BB1041" s="51"/>
      <c r="BC1041" s="51"/>
      <c r="BD1041" s="51"/>
      <c r="BE1041" s="51"/>
      <c r="BF1041" s="51"/>
      <c r="BG1041" s="51"/>
      <c r="BH1041" s="51"/>
      <c r="BI1041" s="51"/>
      <c r="BJ1041" s="51"/>
      <c r="BK1041" s="51"/>
      <c r="BL1041" s="51"/>
      <c r="BM1041" s="51"/>
      <c r="BN1041" s="51"/>
      <c r="BO1041" s="51"/>
      <c r="BP1041" s="51"/>
      <c r="BQ1041" s="51"/>
      <c r="BR1041" s="51"/>
      <c r="BS1041" s="51"/>
      <c r="BT1041" s="51"/>
      <c r="BU1041" s="51"/>
      <c r="BV1041" s="51"/>
      <c r="BW1041" s="51"/>
      <c r="BX1041" s="51"/>
      <c r="BY1041" s="51"/>
      <c r="BZ1041" s="51"/>
      <c r="CA1041" s="51"/>
      <c r="CB1041" s="51"/>
      <c r="CC1041" s="51"/>
      <c r="CD1041" s="51"/>
      <c r="CE1041" s="51"/>
      <c r="CF1041" s="51"/>
      <c r="CG1041" s="51"/>
      <c r="CH1041" s="51"/>
      <c r="CI1041" s="51"/>
      <c r="CJ1041" s="51"/>
      <c r="CK1041" s="51"/>
      <c r="CL1041" s="51"/>
      <c r="CM1041" s="51"/>
      <c r="CN1041" s="51"/>
      <c r="CO1041" s="51"/>
      <c r="CP1041" s="51"/>
      <c r="CQ1041" s="51"/>
      <c r="CR1041" s="51"/>
      <c r="CS1041" s="51"/>
      <c r="CT1041" s="51"/>
      <c r="CU1041" s="51"/>
      <c r="CV1041" s="51"/>
      <c r="CW1041" s="51"/>
      <c r="CX1041" s="51"/>
      <c r="CY1041" s="51"/>
      <c r="CZ1041" s="51"/>
      <c r="DA1041" s="51"/>
      <c r="DB1041" s="51"/>
      <c r="DC1041" s="51"/>
      <c r="DD1041" s="51"/>
    </row>
    <row r="1042">
      <c r="A1042" s="48"/>
      <c r="B1042" s="48"/>
      <c r="C1042" s="48"/>
      <c r="D1042" s="48"/>
      <c r="E1042" s="48"/>
      <c r="F1042" s="51"/>
      <c r="G1042" s="51"/>
      <c r="H1042" s="54"/>
      <c r="I1042" s="54"/>
      <c r="J1042" s="51"/>
      <c r="K1042" s="51"/>
      <c r="L1042" s="51"/>
      <c r="M1042" s="51"/>
      <c r="N1042" s="51"/>
      <c r="O1042" s="51"/>
      <c r="P1042" s="51"/>
      <c r="Q1042" s="51"/>
      <c r="R1042" s="51"/>
      <c r="S1042" s="51"/>
      <c r="T1042" s="51"/>
      <c r="U1042" s="51"/>
      <c r="V1042" s="51"/>
      <c r="W1042" s="51"/>
      <c r="X1042" s="51"/>
      <c r="Y1042" s="51"/>
      <c r="Z1042" s="51"/>
      <c r="AA1042" s="51"/>
      <c r="AB1042" s="51"/>
      <c r="AC1042" s="51"/>
      <c r="AD1042" s="51"/>
      <c r="AE1042" s="51"/>
      <c r="AF1042" s="51"/>
      <c r="AG1042" s="51"/>
      <c r="AH1042" s="51"/>
      <c r="AI1042" s="51"/>
      <c r="AJ1042" s="51"/>
      <c r="AK1042" s="51"/>
      <c r="AL1042" s="51"/>
      <c r="AM1042" s="51"/>
      <c r="AN1042" s="51"/>
      <c r="AO1042" s="51"/>
      <c r="AP1042" s="51"/>
      <c r="AQ1042" s="51"/>
      <c r="AR1042" s="51"/>
      <c r="AS1042" s="51"/>
      <c r="AT1042" s="51"/>
      <c r="AU1042" s="51"/>
      <c r="AV1042" s="51"/>
      <c r="AW1042" s="51"/>
      <c r="AX1042" s="51"/>
      <c r="AY1042" s="51"/>
      <c r="AZ1042" s="51"/>
      <c r="BA1042" s="51"/>
      <c r="BB1042" s="51"/>
      <c r="BC1042" s="51"/>
      <c r="BD1042" s="51"/>
      <c r="BE1042" s="51"/>
      <c r="BF1042" s="51"/>
      <c r="BG1042" s="51"/>
      <c r="BH1042" s="51"/>
      <c r="BI1042" s="51"/>
      <c r="BJ1042" s="51"/>
      <c r="BK1042" s="51"/>
      <c r="BL1042" s="51"/>
      <c r="BM1042" s="51"/>
      <c r="BN1042" s="51"/>
      <c r="BO1042" s="51"/>
      <c r="BP1042" s="51"/>
      <c r="BQ1042" s="51"/>
      <c r="BR1042" s="51"/>
      <c r="BS1042" s="51"/>
      <c r="BT1042" s="51"/>
      <c r="BU1042" s="51"/>
      <c r="BV1042" s="51"/>
      <c r="BW1042" s="51"/>
      <c r="BX1042" s="51"/>
      <c r="BY1042" s="51"/>
      <c r="BZ1042" s="51"/>
      <c r="CA1042" s="51"/>
      <c r="CB1042" s="51"/>
      <c r="CC1042" s="51"/>
      <c r="CD1042" s="51"/>
      <c r="CE1042" s="51"/>
      <c r="CF1042" s="51"/>
      <c r="CG1042" s="51"/>
      <c r="CH1042" s="51"/>
      <c r="CI1042" s="51"/>
      <c r="CJ1042" s="51"/>
      <c r="CK1042" s="51"/>
      <c r="CL1042" s="51"/>
      <c r="CM1042" s="51"/>
      <c r="CN1042" s="51"/>
      <c r="CO1042" s="51"/>
      <c r="CP1042" s="51"/>
      <c r="CQ1042" s="51"/>
      <c r="CR1042" s="51"/>
      <c r="CS1042" s="51"/>
      <c r="CT1042" s="51"/>
      <c r="CU1042" s="51"/>
      <c r="CV1042" s="51"/>
      <c r="CW1042" s="51"/>
      <c r="CX1042" s="51"/>
      <c r="CY1042" s="51"/>
      <c r="CZ1042" s="51"/>
      <c r="DA1042" s="51"/>
      <c r="DB1042" s="51"/>
      <c r="DC1042" s="51"/>
      <c r="DD1042" s="51"/>
    </row>
    <row r="1043">
      <c r="A1043" s="48"/>
      <c r="B1043" s="48"/>
      <c r="C1043" s="48"/>
      <c r="D1043" s="48"/>
      <c r="E1043" s="48"/>
      <c r="F1043" s="51"/>
      <c r="G1043" s="51"/>
      <c r="H1043" s="54"/>
      <c r="I1043" s="54"/>
      <c r="J1043" s="51"/>
      <c r="K1043" s="51"/>
      <c r="L1043" s="51"/>
      <c r="M1043" s="51"/>
      <c r="N1043" s="51"/>
      <c r="O1043" s="51"/>
      <c r="P1043" s="51"/>
      <c r="Q1043" s="51"/>
      <c r="R1043" s="51"/>
      <c r="S1043" s="51"/>
      <c r="T1043" s="51"/>
      <c r="U1043" s="51"/>
      <c r="V1043" s="51"/>
      <c r="W1043" s="51"/>
      <c r="X1043" s="51"/>
      <c r="Y1043" s="51"/>
      <c r="Z1043" s="51"/>
      <c r="AA1043" s="51"/>
      <c r="AB1043" s="51"/>
      <c r="AC1043" s="51"/>
      <c r="AD1043" s="51"/>
      <c r="AE1043" s="51"/>
      <c r="AF1043" s="51"/>
      <c r="AG1043" s="51"/>
      <c r="AH1043" s="51"/>
      <c r="AI1043" s="51"/>
      <c r="AJ1043" s="51"/>
      <c r="AK1043" s="51"/>
      <c r="AL1043" s="51"/>
      <c r="AM1043" s="51"/>
      <c r="AN1043" s="51"/>
      <c r="AO1043" s="51"/>
      <c r="AP1043" s="51"/>
      <c r="AQ1043" s="51"/>
      <c r="AR1043" s="51"/>
      <c r="AS1043" s="51"/>
      <c r="AT1043" s="51"/>
      <c r="AU1043" s="51"/>
      <c r="AV1043" s="51"/>
      <c r="AW1043" s="51"/>
      <c r="AX1043" s="51"/>
      <c r="AY1043" s="51"/>
      <c r="AZ1043" s="51"/>
      <c r="BA1043" s="51"/>
      <c r="BB1043" s="51"/>
      <c r="BC1043" s="51"/>
      <c r="BD1043" s="51"/>
      <c r="BE1043" s="51"/>
      <c r="BF1043" s="51"/>
      <c r="BG1043" s="51"/>
      <c r="BH1043" s="51"/>
      <c r="BI1043" s="51"/>
      <c r="BJ1043" s="51"/>
      <c r="BK1043" s="51"/>
      <c r="BL1043" s="51"/>
      <c r="BM1043" s="51"/>
      <c r="BN1043" s="51"/>
      <c r="BO1043" s="51"/>
      <c r="BP1043" s="51"/>
      <c r="BQ1043" s="51"/>
      <c r="BR1043" s="51"/>
      <c r="BS1043" s="51"/>
      <c r="BT1043" s="51"/>
      <c r="BU1043" s="51"/>
      <c r="BV1043" s="51"/>
      <c r="BW1043" s="51"/>
      <c r="BX1043" s="51"/>
      <c r="BY1043" s="51"/>
      <c r="BZ1043" s="51"/>
      <c r="CA1043" s="51"/>
      <c r="CB1043" s="51"/>
      <c r="CC1043" s="51"/>
      <c r="CD1043" s="51"/>
      <c r="CE1043" s="51"/>
      <c r="CF1043" s="51"/>
      <c r="CG1043" s="51"/>
      <c r="CH1043" s="51"/>
      <c r="CI1043" s="51"/>
      <c r="CJ1043" s="51"/>
      <c r="CK1043" s="51"/>
      <c r="CL1043" s="51"/>
      <c r="CM1043" s="51"/>
      <c r="CN1043" s="51"/>
      <c r="CO1043" s="51"/>
      <c r="CP1043" s="51"/>
      <c r="CQ1043" s="51"/>
      <c r="CR1043" s="51"/>
      <c r="CS1043" s="51"/>
      <c r="CT1043" s="51"/>
      <c r="CU1043" s="51"/>
      <c r="CV1043" s="51"/>
      <c r="CW1043" s="51"/>
      <c r="CX1043" s="51"/>
      <c r="CY1043" s="51"/>
      <c r="CZ1043" s="51"/>
      <c r="DA1043" s="51"/>
      <c r="DB1043" s="51"/>
      <c r="DC1043" s="51"/>
      <c r="DD1043" s="51"/>
    </row>
    <row r="1044">
      <c r="A1044" s="48"/>
      <c r="B1044" s="48"/>
      <c r="C1044" s="48"/>
      <c r="D1044" s="48"/>
      <c r="E1044" s="48"/>
      <c r="F1044" s="51"/>
      <c r="G1044" s="51"/>
      <c r="H1044" s="54"/>
      <c r="I1044" s="54"/>
      <c r="J1044" s="51"/>
      <c r="K1044" s="51"/>
      <c r="L1044" s="51"/>
      <c r="M1044" s="51"/>
      <c r="N1044" s="51"/>
      <c r="O1044" s="51"/>
      <c r="P1044" s="51"/>
      <c r="Q1044" s="51"/>
      <c r="R1044" s="51"/>
      <c r="S1044" s="51"/>
      <c r="T1044" s="51"/>
      <c r="U1044" s="51"/>
      <c r="V1044" s="51"/>
      <c r="W1044" s="51"/>
      <c r="X1044" s="51"/>
      <c r="Y1044" s="51"/>
      <c r="Z1044" s="51"/>
      <c r="AA1044" s="51"/>
      <c r="AB1044" s="51"/>
      <c r="AC1044" s="51"/>
      <c r="AD1044" s="51"/>
      <c r="AE1044" s="51"/>
      <c r="AF1044" s="51"/>
      <c r="AG1044" s="51"/>
      <c r="AH1044" s="51"/>
      <c r="AI1044" s="51"/>
      <c r="AJ1044" s="51"/>
      <c r="AK1044" s="51"/>
      <c r="AL1044" s="51"/>
      <c r="AM1044" s="51"/>
      <c r="AN1044" s="51"/>
      <c r="AO1044" s="51"/>
      <c r="AP1044" s="51"/>
      <c r="AQ1044" s="51"/>
      <c r="AR1044" s="51"/>
      <c r="AS1044" s="51"/>
      <c r="AT1044" s="51"/>
      <c r="AU1044" s="51"/>
      <c r="AV1044" s="51"/>
      <c r="AW1044" s="51"/>
      <c r="AX1044" s="51"/>
      <c r="AY1044" s="51"/>
      <c r="AZ1044" s="51"/>
      <c r="BA1044" s="51"/>
      <c r="BB1044" s="51"/>
      <c r="BC1044" s="51"/>
      <c r="BD1044" s="51"/>
      <c r="BE1044" s="51"/>
      <c r="BF1044" s="51"/>
      <c r="BG1044" s="51"/>
      <c r="BH1044" s="51"/>
      <c r="BI1044" s="51"/>
      <c r="BJ1044" s="51"/>
      <c r="BK1044" s="51"/>
      <c r="BL1044" s="51"/>
      <c r="BM1044" s="51"/>
      <c r="BN1044" s="51"/>
      <c r="BO1044" s="51"/>
      <c r="BP1044" s="51"/>
      <c r="BQ1044" s="51"/>
      <c r="BR1044" s="51"/>
      <c r="BS1044" s="51"/>
      <c r="BT1044" s="51"/>
      <c r="BU1044" s="51"/>
      <c r="BV1044" s="51"/>
      <c r="BW1044" s="51"/>
      <c r="BX1044" s="51"/>
      <c r="BY1044" s="51"/>
      <c r="BZ1044" s="51"/>
      <c r="CA1044" s="51"/>
      <c r="CB1044" s="51"/>
      <c r="CC1044" s="51"/>
      <c r="CD1044" s="51"/>
      <c r="CE1044" s="51"/>
      <c r="CF1044" s="51"/>
      <c r="CG1044" s="51"/>
      <c r="CH1044" s="51"/>
      <c r="CI1044" s="51"/>
      <c r="CJ1044" s="51"/>
      <c r="CK1044" s="51"/>
      <c r="CL1044" s="51"/>
      <c r="CM1044" s="51"/>
      <c r="CN1044" s="51"/>
      <c r="CO1044" s="51"/>
      <c r="CP1044" s="51"/>
      <c r="CQ1044" s="51"/>
      <c r="CR1044" s="51"/>
      <c r="CS1044" s="51"/>
      <c r="CT1044" s="51"/>
      <c r="CU1044" s="51"/>
      <c r="CV1044" s="51"/>
      <c r="CW1044" s="51"/>
      <c r="CX1044" s="51"/>
      <c r="CY1044" s="51"/>
      <c r="CZ1044" s="51"/>
      <c r="DA1044" s="51"/>
      <c r="DB1044" s="51"/>
      <c r="DC1044" s="51"/>
      <c r="DD1044" s="51"/>
    </row>
    <row r="1045">
      <c r="A1045" s="48"/>
      <c r="B1045" s="48"/>
      <c r="C1045" s="48"/>
      <c r="D1045" s="48"/>
      <c r="E1045" s="48"/>
      <c r="F1045" s="51"/>
      <c r="G1045" s="51"/>
      <c r="H1045" s="54"/>
      <c r="I1045" s="54"/>
      <c r="J1045" s="51"/>
      <c r="K1045" s="51"/>
      <c r="L1045" s="51"/>
      <c r="M1045" s="51"/>
      <c r="N1045" s="51"/>
      <c r="O1045" s="51"/>
      <c r="P1045" s="51"/>
      <c r="Q1045" s="51"/>
      <c r="R1045" s="51"/>
      <c r="S1045" s="51"/>
      <c r="T1045" s="51"/>
      <c r="U1045" s="51"/>
      <c r="V1045" s="51"/>
      <c r="W1045" s="51"/>
      <c r="X1045" s="51"/>
      <c r="Y1045" s="51"/>
      <c r="Z1045" s="51"/>
      <c r="AA1045" s="51"/>
      <c r="AB1045" s="51"/>
      <c r="AC1045" s="51"/>
      <c r="AD1045" s="51"/>
      <c r="AE1045" s="51"/>
      <c r="AF1045" s="51"/>
      <c r="AG1045" s="51"/>
      <c r="AH1045" s="51"/>
      <c r="AI1045" s="51"/>
      <c r="AJ1045" s="51"/>
      <c r="AK1045" s="51"/>
      <c r="AL1045" s="51"/>
      <c r="AM1045" s="51"/>
      <c r="AN1045" s="51"/>
      <c r="AO1045" s="51"/>
      <c r="AP1045" s="51"/>
      <c r="AQ1045" s="51"/>
      <c r="AR1045" s="51"/>
      <c r="AS1045" s="51"/>
      <c r="AT1045" s="51"/>
      <c r="AU1045" s="51"/>
      <c r="AV1045" s="51"/>
      <c r="AW1045" s="51"/>
      <c r="AX1045" s="51"/>
      <c r="AY1045" s="51"/>
      <c r="AZ1045" s="51"/>
      <c r="BA1045" s="51"/>
      <c r="BB1045" s="51"/>
      <c r="BC1045" s="51"/>
      <c r="BD1045" s="51"/>
      <c r="BE1045" s="51"/>
      <c r="BF1045" s="51"/>
      <c r="BG1045" s="51"/>
      <c r="BH1045" s="51"/>
      <c r="BI1045" s="51"/>
      <c r="BJ1045" s="51"/>
      <c r="BK1045" s="51"/>
      <c r="BL1045" s="51"/>
      <c r="BM1045" s="51"/>
      <c r="BN1045" s="51"/>
      <c r="BO1045" s="51"/>
      <c r="BP1045" s="51"/>
      <c r="BQ1045" s="51"/>
      <c r="BR1045" s="51"/>
      <c r="BS1045" s="51"/>
      <c r="BT1045" s="51"/>
      <c r="BU1045" s="51"/>
      <c r="BV1045" s="51"/>
      <c r="BW1045" s="51"/>
      <c r="BX1045" s="51"/>
      <c r="BY1045" s="51"/>
      <c r="BZ1045" s="51"/>
      <c r="CA1045" s="51"/>
      <c r="CB1045" s="51"/>
      <c r="CC1045" s="51"/>
      <c r="CD1045" s="51"/>
      <c r="CE1045" s="51"/>
      <c r="CF1045" s="51"/>
      <c r="CG1045" s="51"/>
      <c r="CH1045" s="51"/>
      <c r="CI1045" s="51"/>
      <c r="CJ1045" s="51"/>
      <c r="CK1045" s="51"/>
      <c r="CL1045" s="51"/>
      <c r="CM1045" s="51"/>
      <c r="CN1045" s="51"/>
      <c r="CO1045" s="51"/>
      <c r="CP1045" s="51"/>
      <c r="CQ1045" s="51"/>
      <c r="CR1045" s="51"/>
      <c r="CS1045" s="51"/>
      <c r="CT1045" s="51"/>
      <c r="CU1045" s="51"/>
      <c r="CV1045" s="51"/>
      <c r="CW1045" s="51"/>
      <c r="CX1045" s="51"/>
      <c r="CY1045" s="51"/>
      <c r="CZ1045" s="51"/>
      <c r="DA1045" s="51"/>
      <c r="DB1045" s="51"/>
      <c r="DC1045" s="51"/>
      <c r="DD1045" s="51"/>
    </row>
    <row r="1046">
      <c r="A1046" s="48"/>
      <c r="B1046" s="48"/>
      <c r="C1046" s="48"/>
      <c r="D1046" s="48"/>
      <c r="E1046" s="48"/>
      <c r="F1046" s="51"/>
      <c r="G1046" s="51"/>
      <c r="H1046" s="54"/>
      <c r="I1046" s="54"/>
      <c r="J1046" s="51"/>
      <c r="K1046" s="51"/>
      <c r="L1046" s="51"/>
      <c r="M1046" s="51"/>
      <c r="N1046" s="51"/>
      <c r="O1046" s="51"/>
      <c r="P1046" s="51"/>
      <c r="Q1046" s="51"/>
      <c r="R1046" s="51"/>
      <c r="S1046" s="51"/>
      <c r="T1046" s="51"/>
      <c r="U1046" s="51"/>
      <c r="V1046" s="51"/>
      <c r="W1046" s="51"/>
      <c r="X1046" s="51"/>
      <c r="Y1046" s="51"/>
      <c r="Z1046" s="51"/>
      <c r="AA1046" s="51"/>
      <c r="AB1046" s="51"/>
      <c r="AC1046" s="51"/>
      <c r="AD1046" s="51"/>
      <c r="AE1046" s="51"/>
      <c r="AF1046" s="51"/>
      <c r="AG1046" s="51"/>
      <c r="AH1046" s="51"/>
      <c r="AI1046" s="51"/>
      <c r="AJ1046" s="51"/>
      <c r="AK1046" s="51"/>
      <c r="AL1046" s="51"/>
      <c r="AM1046" s="51"/>
      <c r="AN1046" s="51"/>
      <c r="AO1046" s="51"/>
      <c r="AP1046" s="51"/>
      <c r="AQ1046" s="51"/>
      <c r="AR1046" s="51"/>
      <c r="AS1046" s="51"/>
      <c r="AT1046" s="51"/>
      <c r="AU1046" s="51"/>
      <c r="AV1046" s="51"/>
      <c r="AW1046" s="51"/>
      <c r="AX1046" s="51"/>
      <c r="AY1046" s="51"/>
      <c r="AZ1046" s="51"/>
      <c r="BA1046" s="51"/>
      <c r="BB1046" s="51"/>
      <c r="BC1046" s="51"/>
      <c r="BD1046" s="51"/>
      <c r="BE1046" s="51"/>
      <c r="BF1046" s="51"/>
      <c r="BG1046" s="51"/>
      <c r="BH1046" s="51"/>
      <c r="BI1046" s="51"/>
      <c r="BJ1046" s="51"/>
      <c r="BK1046" s="51"/>
      <c r="BL1046" s="51"/>
      <c r="BM1046" s="51"/>
      <c r="BN1046" s="51"/>
      <c r="BO1046" s="51"/>
      <c r="BP1046" s="51"/>
      <c r="BQ1046" s="51"/>
      <c r="BR1046" s="51"/>
      <c r="BS1046" s="51"/>
      <c r="BT1046" s="51"/>
      <c r="BU1046" s="51"/>
      <c r="BV1046" s="51"/>
      <c r="BW1046" s="51"/>
      <c r="BX1046" s="51"/>
      <c r="BY1046" s="51"/>
      <c r="BZ1046" s="51"/>
      <c r="CA1046" s="51"/>
      <c r="CB1046" s="51"/>
      <c r="CC1046" s="51"/>
      <c r="CD1046" s="51"/>
      <c r="CE1046" s="51"/>
      <c r="CF1046" s="51"/>
      <c r="CG1046" s="51"/>
      <c r="CH1046" s="51"/>
      <c r="CI1046" s="51"/>
      <c r="CJ1046" s="51"/>
      <c r="CK1046" s="51"/>
      <c r="CL1046" s="51"/>
      <c r="CM1046" s="51"/>
      <c r="CN1046" s="51"/>
      <c r="CO1046" s="51"/>
      <c r="CP1046" s="51"/>
      <c r="CQ1046" s="51"/>
      <c r="CR1046" s="51"/>
      <c r="CS1046" s="51"/>
      <c r="CT1046" s="51"/>
      <c r="CU1046" s="51"/>
      <c r="CV1046" s="51"/>
      <c r="CW1046" s="51"/>
      <c r="CX1046" s="51"/>
      <c r="CY1046" s="51"/>
      <c r="CZ1046" s="51"/>
      <c r="DA1046" s="51"/>
      <c r="DB1046" s="51"/>
      <c r="DC1046" s="51"/>
      <c r="DD1046" s="51"/>
    </row>
    <row r="1047">
      <c r="A1047" s="48"/>
      <c r="B1047" s="48"/>
      <c r="C1047" s="48"/>
      <c r="D1047" s="48"/>
      <c r="E1047" s="48"/>
      <c r="F1047" s="51"/>
      <c r="G1047" s="51"/>
      <c r="H1047" s="54"/>
      <c r="I1047" s="54"/>
      <c r="J1047" s="51"/>
      <c r="K1047" s="51"/>
      <c r="L1047" s="51"/>
      <c r="M1047" s="51"/>
      <c r="N1047" s="51"/>
      <c r="O1047" s="51"/>
      <c r="P1047" s="51"/>
      <c r="Q1047" s="51"/>
      <c r="R1047" s="51"/>
      <c r="S1047" s="51"/>
      <c r="T1047" s="51"/>
      <c r="U1047" s="51"/>
      <c r="V1047" s="51"/>
      <c r="W1047" s="51"/>
      <c r="X1047" s="51"/>
      <c r="Y1047" s="51"/>
      <c r="Z1047" s="51"/>
      <c r="AA1047" s="51"/>
      <c r="AB1047" s="51"/>
      <c r="AC1047" s="51"/>
      <c r="AD1047" s="51"/>
      <c r="AE1047" s="51"/>
      <c r="AF1047" s="51"/>
      <c r="AG1047" s="51"/>
      <c r="AH1047" s="51"/>
      <c r="AI1047" s="51"/>
      <c r="AJ1047" s="51"/>
      <c r="AK1047" s="51"/>
      <c r="AL1047" s="51"/>
      <c r="AM1047" s="51"/>
      <c r="AN1047" s="51"/>
      <c r="AO1047" s="51"/>
      <c r="AP1047" s="51"/>
      <c r="AQ1047" s="51"/>
      <c r="AR1047" s="51"/>
      <c r="AS1047" s="51"/>
      <c r="AT1047" s="51"/>
      <c r="AU1047" s="51"/>
      <c r="AV1047" s="51"/>
      <c r="AW1047" s="51"/>
      <c r="AX1047" s="51"/>
      <c r="AY1047" s="51"/>
      <c r="AZ1047" s="51"/>
      <c r="BA1047" s="51"/>
      <c r="BB1047" s="51"/>
      <c r="BC1047" s="51"/>
      <c r="BD1047" s="51"/>
      <c r="BE1047" s="51"/>
      <c r="BF1047" s="51"/>
      <c r="BG1047" s="51"/>
      <c r="BH1047" s="51"/>
      <c r="BI1047" s="51"/>
      <c r="BJ1047" s="51"/>
      <c r="BK1047" s="51"/>
      <c r="BL1047" s="51"/>
      <c r="BM1047" s="51"/>
      <c r="BN1047" s="51"/>
      <c r="BO1047" s="51"/>
      <c r="BP1047" s="51"/>
      <c r="BQ1047" s="51"/>
      <c r="BR1047" s="51"/>
      <c r="BS1047" s="51"/>
      <c r="BT1047" s="51"/>
      <c r="BU1047" s="51"/>
      <c r="BV1047" s="51"/>
      <c r="BW1047" s="51"/>
      <c r="BX1047" s="51"/>
      <c r="BY1047" s="51"/>
      <c r="BZ1047" s="51"/>
      <c r="CA1047" s="51"/>
      <c r="CB1047" s="51"/>
      <c r="CC1047" s="51"/>
      <c r="CD1047" s="51"/>
      <c r="CE1047" s="51"/>
      <c r="CF1047" s="51"/>
      <c r="CG1047" s="51"/>
      <c r="CH1047" s="51"/>
      <c r="CI1047" s="51"/>
      <c r="CJ1047" s="51"/>
      <c r="CK1047" s="51"/>
      <c r="CL1047" s="51"/>
      <c r="CM1047" s="51"/>
      <c r="CN1047" s="51"/>
      <c r="CO1047" s="51"/>
      <c r="CP1047" s="51"/>
      <c r="CQ1047" s="51"/>
      <c r="CR1047" s="51"/>
      <c r="CS1047" s="51"/>
      <c r="CT1047" s="51"/>
      <c r="CU1047" s="51"/>
      <c r="CV1047" s="51"/>
      <c r="CW1047" s="51"/>
      <c r="CX1047" s="51"/>
      <c r="CY1047" s="51"/>
      <c r="CZ1047" s="51"/>
      <c r="DA1047" s="51"/>
      <c r="DB1047" s="51"/>
      <c r="DC1047" s="51"/>
      <c r="DD1047" s="51"/>
    </row>
    <row r="1048">
      <c r="A1048" s="48"/>
      <c r="B1048" s="48"/>
      <c r="C1048" s="48"/>
      <c r="D1048" s="48"/>
      <c r="E1048" s="48"/>
      <c r="F1048" s="51"/>
      <c r="G1048" s="51"/>
      <c r="H1048" s="54"/>
      <c r="I1048" s="54"/>
      <c r="J1048" s="51"/>
      <c r="K1048" s="51"/>
      <c r="L1048" s="51"/>
      <c r="M1048" s="51"/>
      <c r="N1048" s="51"/>
      <c r="O1048" s="51"/>
      <c r="P1048" s="51"/>
      <c r="Q1048" s="51"/>
      <c r="R1048" s="51"/>
      <c r="S1048" s="51"/>
      <c r="T1048" s="51"/>
      <c r="U1048" s="51"/>
      <c r="V1048" s="51"/>
      <c r="W1048" s="51"/>
      <c r="X1048" s="51"/>
      <c r="Y1048" s="51"/>
      <c r="Z1048" s="51"/>
      <c r="AA1048" s="51"/>
      <c r="AB1048" s="51"/>
      <c r="AC1048" s="51"/>
      <c r="AD1048" s="51"/>
      <c r="AE1048" s="51"/>
      <c r="AF1048" s="51"/>
      <c r="AG1048" s="51"/>
      <c r="AH1048" s="51"/>
      <c r="AI1048" s="51"/>
      <c r="AJ1048" s="51"/>
      <c r="AK1048" s="51"/>
      <c r="AL1048" s="51"/>
      <c r="AM1048" s="51"/>
      <c r="AN1048" s="51"/>
      <c r="AO1048" s="51"/>
      <c r="AP1048" s="51"/>
      <c r="AQ1048" s="51"/>
      <c r="AR1048" s="51"/>
      <c r="AS1048" s="51"/>
      <c r="AT1048" s="51"/>
      <c r="AU1048" s="51"/>
      <c r="AV1048" s="51"/>
      <c r="AW1048" s="51"/>
      <c r="AX1048" s="51"/>
      <c r="AY1048" s="51"/>
      <c r="AZ1048" s="51"/>
      <c r="BA1048" s="51"/>
      <c r="BB1048" s="51"/>
      <c r="BC1048" s="51"/>
      <c r="BD1048" s="51"/>
      <c r="BE1048" s="51"/>
      <c r="BF1048" s="51"/>
      <c r="BG1048" s="51"/>
      <c r="BH1048" s="51"/>
      <c r="BI1048" s="51"/>
      <c r="BJ1048" s="51"/>
      <c r="BK1048" s="51"/>
      <c r="BL1048" s="51"/>
      <c r="BM1048" s="51"/>
      <c r="BN1048" s="51"/>
      <c r="BO1048" s="51"/>
      <c r="BP1048" s="51"/>
      <c r="BQ1048" s="51"/>
      <c r="BR1048" s="51"/>
      <c r="BS1048" s="51"/>
      <c r="BT1048" s="51"/>
      <c r="BU1048" s="51"/>
      <c r="BV1048" s="51"/>
      <c r="BW1048" s="51"/>
      <c r="BX1048" s="51"/>
      <c r="BY1048" s="51"/>
      <c r="BZ1048" s="51"/>
      <c r="CA1048" s="51"/>
      <c r="CB1048" s="51"/>
      <c r="CC1048" s="51"/>
      <c r="CD1048" s="51"/>
      <c r="CE1048" s="51"/>
      <c r="CF1048" s="51"/>
      <c r="CG1048" s="51"/>
      <c r="CH1048" s="51"/>
      <c r="CI1048" s="51"/>
      <c r="CJ1048" s="51"/>
      <c r="CK1048" s="51"/>
      <c r="CL1048" s="51"/>
      <c r="CM1048" s="51"/>
      <c r="CN1048" s="51"/>
      <c r="CO1048" s="51"/>
      <c r="CP1048" s="51"/>
      <c r="CQ1048" s="51"/>
      <c r="CR1048" s="51"/>
      <c r="CS1048" s="51"/>
      <c r="CT1048" s="51"/>
      <c r="CU1048" s="51"/>
      <c r="CV1048" s="51"/>
      <c r="CW1048" s="51"/>
      <c r="CX1048" s="51"/>
      <c r="CY1048" s="51"/>
      <c r="CZ1048" s="51"/>
      <c r="DA1048" s="51"/>
      <c r="DB1048" s="51"/>
      <c r="DC1048" s="51"/>
      <c r="DD1048" s="51"/>
    </row>
    <row r="1049">
      <c r="A1049" s="48"/>
      <c r="B1049" s="48"/>
      <c r="C1049" s="48"/>
      <c r="D1049" s="48"/>
      <c r="E1049" s="48"/>
      <c r="F1049" s="51"/>
      <c r="G1049" s="51"/>
      <c r="H1049" s="54"/>
      <c r="I1049" s="54"/>
      <c r="J1049" s="51"/>
      <c r="K1049" s="51"/>
      <c r="L1049" s="51"/>
      <c r="M1049" s="51"/>
      <c r="N1049" s="51"/>
      <c r="O1049" s="51"/>
      <c r="P1049" s="51"/>
      <c r="Q1049" s="51"/>
      <c r="R1049" s="51"/>
      <c r="S1049" s="51"/>
      <c r="T1049" s="51"/>
      <c r="U1049" s="51"/>
      <c r="V1049" s="51"/>
      <c r="W1049" s="51"/>
      <c r="X1049" s="51"/>
      <c r="Y1049" s="51"/>
      <c r="Z1049" s="51"/>
      <c r="AA1049" s="51"/>
      <c r="AB1049" s="51"/>
      <c r="AC1049" s="51"/>
      <c r="AD1049" s="51"/>
      <c r="AE1049" s="51"/>
      <c r="AF1049" s="51"/>
      <c r="AG1049" s="51"/>
      <c r="AH1049" s="51"/>
      <c r="AI1049" s="51"/>
      <c r="AJ1049" s="51"/>
      <c r="AK1049" s="51"/>
      <c r="AL1049" s="51"/>
      <c r="AM1049" s="51"/>
      <c r="AN1049" s="51"/>
      <c r="AO1049" s="51"/>
      <c r="AP1049" s="51"/>
      <c r="AQ1049" s="51"/>
      <c r="AR1049" s="51"/>
      <c r="AS1049" s="51"/>
      <c r="AT1049" s="51"/>
      <c r="AU1049" s="51"/>
      <c r="AV1049" s="51"/>
      <c r="AW1049" s="51"/>
      <c r="AX1049" s="51"/>
      <c r="AY1049" s="51"/>
      <c r="AZ1049" s="51"/>
      <c r="BA1049" s="51"/>
      <c r="BB1049" s="51"/>
      <c r="BC1049" s="51"/>
      <c r="BD1049" s="51"/>
      <c r="BE1049" s="51"/>
      <c r="BF1049" s="51"/>
      <c r="BG1049" s="51"/>
      <c r="BH1049" s="51"/>
      <c r="BI1049" s="51"/>
      <c r="BJ1049" s="51"/>
      <c r="BK1049" s="51"/>
      <c r="BL1049" s="51"/>
      <c r="BM1049" s="51"/>
      <c r="BN1049" s="51"/>
      <c r="BO1049" s="51"/>
      <c r="BP1049" s="51"/>
      <c r="BQ1049" s="51"/>
      <c r="BR1049" s="51"/>
      <c r="BS1049" s="51"/>
      <c r="BT1049" s="51"/>
      <c r="BU1049" s="51"/>
      <c r="BV1049" s="51"/>
      <c r="BW1049" s="51"/>
      <c r="BX1049" s="51"/>
      <c r="BY1049" s="51"/>
      <c r="BZ1049" s="51"/>
      <c r="CA1049" s="51"/>
      <c r="CB1049" s="51"/>
      <c r="CC1049" s="51"/>
      <c r="CD1049" s="51"/>
      <c r="CE1049" s="51"/>
      <c r="CF1049" s="51"/>
      <c r="CG1049" s="51"/>
      <c r="CH1049" s="51"/>
      <c r="CI1049" s="51"/>
      <c r="CJ1049" s="51"/>
      <c r="CK1049" s="51"/>
      <c r="CL1049" s="51"/>
      <c r="CM1049" s="51"/>
      <c r="CN1049" s="51"/>
      <c r="CO1049" s="51"/>
      <c r="CP1049" s="51"/>
      <c r="CQ1049" s="51"/>
      <c r="CR1049" s="51"/>
      <c r="CS1049" s="51"/>
      <c r="CT1049" s="51"/>
      <c r="CU1049" s="51"/>
      <c r="CV1049" s="51"/>
      <c r="CW1049" s="51"/>
      <c r="CX1049" s="51"/>
      <c r="CY1049" s="51"/>
      <c r="CZ1049" s="51"/>
      <c r="DA1049" s="51"/>
      <c r="DB1049" s="51"/>
      <c r="DC1049" s="51"/>
      <c r="DD1049" s="51"/>
    </row>
    <row r="1050">
      <c r="A1050" s="48"/>
      <c r="B1050" s="48"/>
      <c r="C1050" s="48"/>
      <c r="D1050" s="48"/>
      <c r="E1050" s="48"/>
      <c r="F1050" s="51"/>
      <c r="G1050" s="51"/>
      <c r="H1050" s="54"/>
      <c r="I1050" s="54"/>
      <c r="J1050" s="51"/>
      <c r="K1050" s="51"/>
      <c r="L1050" s="51"/>
      <c r="M1050" s="51"/>
      <c r="N1050" s="51"/>
      <c r="O1050" s="51"/>
      <c r="P1050" s="51"/>
      <c r="Q1050" s="51"/>
      <c r="R1050" s="51"/>
      <c r="S1050" s="51"/>
      <c r="T1050" s="51"/>
      <c r="U1050" s="51"/>
      <c r="V1050" s="51"/>
      <c r="W1050" s="51"/>
      <c r="X1050" s="51"/>
      <c r="Y1050" s="51"/>
      <c r="Z1050" s="51"/>
      <c r="AA1050" s="51"/>
      <c r="AB1050" s="51"/>
      <c r="AC1050" s="51"/>
      <c r="AD1050" s="51"/>
      <c r="AE1050" s="51"/>
      <c r="AF1050" s="51"/>
      <c r="AG1050" s="51"/>
      <c r="AH1050" s="51"/>
      <c r="AI1050" s="51"/>
      <c r="AJ1050" s="51"/>
      <c r="AK1050" s="51"/>
      <c r="AL1050" s="51"/>
      <c r="AM1050" s="51"/>
      <c r="AN1050" s="51"/>
      <c r="AO1050" s="51"/>
      <c r="AP1050" s="51"/>
      <c r="AQ1050" s="51"/>
      <c r="AR1050" s="51"/>
      <c r="AS1050" s="51"/>
      <c r="AT1050" s="51"/>
      <c r="AU1050" s="51"/>
      <c r="AV1050" s="51"/>
      <c r="AW1050" s="51"/>
      <c r="AX1050" s="51"/>
      <c r="AY1050" s="51"/>
      <c r="AZ1050" s="51"/>
      <c r="BA1050" s="51"/>
      <c r="BB1050" s="51"/>
      <c r="BC1050" s="51"/>
      <c r="BD1050" s="51"/>
      <c r="BE1050" s="51"/>
      <c r="BF1050" s="51"/>
      <c r="BG1050" s="51"/>
      <c r="BH1050" s="51"/>
      <c r="BI1050" s="51"/>
      <c r="BJ1050" s="51"/>
      <c r="BK1050" s="51"/>
      <c r="BL1050" s="51"/>
      <c r="BM1050" s="51"/>
      <c r="BN1050" s="51"/>
      <c r="BO1050" s="51"/>
      <c r="BP1050" s="51"/>
      <c r="BQ1050" s="51"/>
      <c r="BR1050" s="51"/>
      <c r="BS1050" s="51"/>
      <c r="BT1050" s="51"/>
      <c r="BU1050" s="51"/>
      <c r="BV1050" s="51"/>
      <c r="BW1050" s="51"/>
      <c r="BX1050" s="51"/>
      <c r="BY1050" s="51"/>
      <c r="BZ1050" s="51"/>
      <c r="CA1050" s="51"/>
      <c r="CB1050" s="51"/>
      <c r="CC1050" s="51"/>
      <c r="CD1050" s="51"/>
      <c r="CE1050" s="51"/>
      <c r="CF1050" s="51"/>
      <c r="CG1050" s="51"/>
      <c r="CH1050" s="51"/>
      <c r="CI1050" s="51"/>
      <c r="CJ1050" s="51"/>
      <c r="CK1050" s="51"/>
      <c r="CL1050" s="51"/>
      <c r="CM1050" s="51"/>
      <c r="CN1050" s="51"/>
      <c r="CO1050" s="51"/>
      <c r="CP1050" s="51"/>
      <c r="CQ1050" s="51"/>
      <c r="CR1050" s="51"/>
      <c r="CS1050" s="51"/>
      <c r="CT1050" s="51"/>
      <c r="CU1050" s="51"/>
      <c r="CV1050" s="51"/>
      <c r="CW1050" s="51"/>
      <c r="CX1050" s="51"/>
      <c r="CY1050" s="51"/>
      <c r="CZ1050" s="51"/>
      <c r="DA1050" s="51"/>
      <c r="DB1050" s="51"/>
      <c r="DC1050" s="51"/>
      <c r="DD1050" s="51"/>
    </row>
    <row r="1051">
      <c r="A1051" s="48"/>
      <c r="B1051" s="48"/>
      <c r="C1051" s="48"/>
      <c r="D1051" s="48"/>
      <c r="E1051" s="48"/>
      <c r="F1051" s="51"/>
      <c r="G1051" s="51"/>
      <c r="H1051" s="54"/>
      <c r="I1051" s="54"/>
      <c r="J1051" s="51"/>
      <c r="K1051" s="51"/>
      <c r="L1051" s="51"/>
      <c r="M1051" s="51"/>
      <c r="N1051" s="51"/>
      <c r="O1051" s="51"/>
      <c r="P1051" s="51"/>
      <c r="Q1051" s="51"/>
      <c r="R1051" s="51"/>
      <c r="S1051" s="51"/>
      <c r="T1051" s="51"/>
      <c r="U1051" s="51"/>
      <c r="V1051" s="51"/>
      <c r="W1051" s="51"/>
      <c r="X1051" s="51"/>
      <c r="Y1051" s="51"/>
      <c r="Z1051" s="51"/>
      <c r="AA1051" s="51"/>
      <c r="AB1051" s="51"/>
      <c r="AC1051" s="51"/>
      <c r="AD1051" s="51"/>
      <c r="AE1051" s="51"/>
      <c r="AF1051" s="51"/>
      <c r="AG1051" s="51"/>
      <c r="AH1051" s="51"/>
      <c r="AI1051" s="51"/>
      <c r="AJ1051" s="51"/>
      <c r="AK1051" s="51"/>
      <c r="AL1051" s="51"/>
      <c r="AM1051" s="51"/>
      <c r="AN1051" s="51"/>
      <c r="AO1051" s="51"/>
      <c r="AP1051" s="51"/>
      <c r="AQ1051" s="51"/>
      <c r="AR1051" s="51"/>
      <c r="AS1051" s="51"/>
      <c r="AT1051" s="51"/>
      <c r="AU1051" s="51"/>
      <c r="AV1051" s="51"/>
      <c r="AW1051" s="51"/>
      <c r="AX1051" s="51"/>
      <c r="AY1051" s="51"/>
      <c r="AZ1051" s="51"/>
      <c r="BA1051" s="51"/>
      <c r="BB1051" s="51"/>
      <c r="BC1051" s="51"/>
      <c r="BD1051" s="51"/>
      <c r="BE1051" s="51"/>
      <c r="BF1051" s="51"/>
      <c r="BG1051" s="51"/>
      <c r="BH1051" s="51"/>
      <c r="BI1051" s="51"/>
      <c r="BJ1051" s="51"/>
      <c r="BK1051" s="51"/>
      <c r="BL1051" s="51"/>
      <c r="BM1051" s="51"/>
      <c r="BN1051" s="51"/>
      <c r="BO1051" s="51"/>
      <c r="BP1051" s="51"/>
      <c r="BQ1051" s="51"/>
      <c r="BR1051" s="51"/>
      <c r="BS1051" s="51"/>
      <c r="BT1051" s="51"/>
      <c r="BU1051" s="51"/>
      <c r="BV1051" s="51"/>
      <c r="BW1051" s="51"/>
      <c r="BX1051" s="51"/>
      <c r="BY1051" s="51"/>
      <c r="BZ1051" s="51"/>
      <c r="CA1051" s="51"/>
      <c r="CB1051" s="51"/>
      <c r="CC1051" s="51"/>
      <c r="CD1051" s="51"/>
      <c r="CE1051" s="51"/>
      <c r="CF1051" s="51"/>
      <c r="CG1051" s="51"/>
      <c r="CH1051" s="51"/>
      <c r="CI1051" s="51"/>
      <c r="CJ1051" s="51"/>
      <c r="CK1051" s="51"/>
      <c r="CL1051" s="51"/>
      <c r="CM1051" s="51"/>
      <c r="CN1051" s="51"/>
      <c r="CO1051" s="51"/>
      <c r="CP1051" s="51"/>
      <c r="CQ1051" s="51"/>
      <c r="CR1051" s="51"/>
      <c r="CS1051" s="51"/>
      <c r="CT1051" s="51"/>
      <c r="CU1051" s="51"/>
      <c r="CV1051" s="51"/>
      <c r="CW1051" s="51"/>
      <c r="CX1051" s="51"/>
      <c r="CY1051" s="51"/>
      <c r="CZ1051" s="51"/>
      <c r="DA1051" s="51"/>
      <c r="DB1051" s="51"/>
      <c r="DC1051" s="51"/>
      <c r="DD1051" s="51"/>
    </row>
    <row r="1052">
      <c r="A1052" s="48"/>
      <c r="B1052" s="48"/>
      <c r="C1052" s="48"/>
      <c r="D1052" s="48"/>
      <c r="E1052" s="48"/>
      <c r="F1052" s="51"/>
      <c r="G1052" s="51"/>
      <c r="H1052" s="54"/>
      <c r="I1052" s="54"/>
      <c r="J1052" s="51"/>
      <c r="K1052" s="51"/>
      <c r="L1052" s="51"/>
      <c r="M1052" s="51"/>
      <c r="N1052" s="51"/>
      <c r="O1052" s="51"/>
      <c r="P1052" s="51"/>
      <c r="Q1052" s="51"/>
      <c r="R1052" s="51"/>
      <c r="S1052" s="51"/>
      <c r="T1052" s="51"/>
      <c r="U1052" s="51"/>
      <c r="V1052" s="51"/>
      <c r="W1052" s="51"/>
      <c r="X1052" s="51"/>
      <c r="Y1052" s="51"/>
      <c r="Z1052" s="51"/>
      <c r="AA1052" s="51"/>
      <c r="AB1052" s="51"/>
      <c r="AC1052" s="51"/>
      <c r="AD1052" s="51"/>
      <c r="AE1052" s="51"/>
      <c r="AF1052" s="51"/>
      <c r="AG1052" s="51"/>
      <c r="AH1052" s="51"/>
      <c r="AI1052" s="51"/>
      <c r="AJ1052" s="51"/>
      <c r="AK1052" s="51"/>
      <c r="AL1052" s="51"/>
      <c r="AM1052" s="51"/>
      <c r="AN1052" s="51"/>
      <c r="AO1052" s="51"/>
      <c r="AP1052" s="51"/>
      <c r="AQ1052" s="51"/>
      <c r="AR1052" s="51"/>
      <c r="AS1052" s="51"/>
      <c r="AT1052" s="51"/>
      <c r="AU1052" s="51"/>
      <c r="AV1052" s="51"/>
      <c r="AW1052" s="51"/>
      <c r="AX1052" s="51"/>
      <c r="AY1052" s="51"/>
      <c r="AZ1052" s="51"/>
      <c r="BA1052" s="51"/>
      <c r="BB1052" s="51"/>
      <c r="BC1052" s="51"/>
      <c r="BD1052" s="51"/>
      <c r="BE1052" s="51"/>
      <c r="BF1052" s="51"/>
      <c r="BG1052" s="51"/>
      <c r="BH1052" s="51"/>
      <c r="BI1052" s="51"/>
      <c r="BJ1052" s="51"/>
      <c r="BK1052" s="51"/>
      <c r="BL1052" s="51"/>
      <c r="BM1052" s="51"/>
      <c r="BN1052" s="51"/>
      <c r="BO1052" s="51"/>
      <c r="BP1052" s="51"/>
      <c r="BQ1052" s="51"/>
      <c r="BR1052" s="51"/>
      <c r="BS1052" s="51"/>
      <c r="BT1052" s="51"/>
      <c r="BU1052" s="51"/>
      <c r="BV1052" s="51"/>
      <c r="BW1052" s="51"/>
      <c r="BX1052" s="51"/>
      <c r="BY1052" s="51"/>
      <c r="BZ1052" s="51"/>
      <c r="CA1052" s="51"/>
      <c r="CB1052" s="51"/>
      <c r="CC1052" s="51"/>
      <c r="CD1052" s="51"/>
      <c r="CE1052" s="51"/>
      <c r="CF1052" s="51"/>
      <c r="CG1052" s="51"/>
      <c r="CH1052" s="51"/>
      <c r="CI1052" s="51"/>
      <c r="CJ1052" s="51"/>
      <c r="CK1052" s="51"/>
      <c r="CL1052" s="51"/>
      <c r="CM1052" s="51"/>
      <c r="CN1052" s="51"/>
      <c r="CO1052" s="51"/>
      <c r="CP1052" s="51"/>
      <c r="CQ1052" s="51"/>
      <c r="CR1052" s="51"/>
      <c r="CS1052" s="51"/>
      <c r="CT1052" s="51"/>
      <c r="CU1052" s="51"/>
      <c r="CV1052" s="51"/>
      <c r="CW1052" s="51"/>
      <c r="CX1052" s="51"/>
      <c r="CY1052" s="51"/>
      <c r="CZ1052" s="51"/>
      <c r="DA1052" s="51"/>
      <c r="DB1052" s="51"/>
      <c r="DC1052" s="51"/>
      <c r="DD1052" s="51"/>
    </row>
    <row r="1053">
      <c r="A1053" s="48"/>
      <c r="B1053" s="48"/>
      <c r="C1053" s="48"/>
      <c r="D1053" s="48"/>
      <c r="E1053" s="48"/>
      <c r="F1053" s="51"/>
      <c r="G1053" s="51"/>
      <c r="H1053" s="54"/>
      <c r="I1053" s="54"/>
      <c r="J1053" s="51"/>
      <c r="K1053" s="51"/>
      <c r="L1053" s="51"/>
      <c r="M1053" s="51"/>
      <c r="N1053" s="51"/>
      <c r="O1053" s="51"/>
      <c r="P1053" s="51"/>
      <c r="Q1053" s="51"/>
      <c r="R1053" s="51"/>
      <c r="S1053" s="51"/>
      <c r="T1053" s="51"/>
      <c r="U1053" s="51"/>
      <c r="V1053" s="51"/>
      <c r="W1053" s="51"/>
      <c r="X1053" s="51"/>
      <c r="Y1053" s="51"/>
      <c r="Z1053" s="51"/>
      <c r="AA1053" s="51"/>
      <c r="AB1053" s="51"/>
      <c r="AC1053" s="51"/>
      <c r="AD1053" s="51"/>
      <c r="AE1053" s="51"/>
      <c r="AF1053" s="51"/>
      <c r="AG1053" s="51"/>
      <c r="AH1053" s="51"/>
      <c r="AI1053" s="51"/>
      <c r="AJ1053" s="51"/>
      <c r="AK1053" s="51"/>
      <c r="AL1053" s="51"/>
      <c r="AM1053" s="51"/>
      <c r="AN1053" s="51"/>
      <c r="AO1053" s="51"/>
      <c r="AP1053" s="51"/>
      <c r="AQ1053" s="51"/>
      <c r="AR1053" s="51"/>
      <c r="AS1053" s="51"/>
      <c r="AT1053" s="51"/>
      <c r="AU1053" s="51"/>
      <c r="AV1053" s="51"/>
      <c r="AW1053" s="51"/>
      <c r="AX1053" s="51"/>
      <c r="AY1053" s="51"/>
      <c r="AZ1053" s="51"/>
      <c r="BA1053" s="51"/>
      <c r="BB1053" s="51"/>
      <c r="BC1053" s="51"/>
      <c r="BD1053" s="51"/>
      <c r="BE1053" s="51"/>
      <c r="BF1053" s="51"/>
      <c r="BG1053" s="51"/>
      <c r="BH1053" s="51"/>
      <c r="BI1053" s="51"/>
      <c r="BJ1053" s="51"/>
      <c r="BK1053" s="51"/>
      <c r="BL1053" s="51"/>
      <c r="BM1053" s="51"/>
      <c r="BN1053" s="51"/>
      <c r="BO1053" s="51"/>
      <c r="BP1053" s="51"/>
      <c r="BQ1053" s="51"/>
      <c r="BR1053" s="51"/>
      <c r="BS1053" s="51"/>
      <c r="BT1053" s="51"/>
      <c r="BU1053" s="51"/>
      <c r="BV1053" s="51"/>
      <c r="BW1053" s="51"/>
      <c r="BX1053" s="51"/>
      <c r="BY1053" s="51"/>
      <c r="BZ1053" s="51"/>
      <c r="CA1053" s="51"/>
      <c r="CB1053" s="51"/>
      <c r="CC1053" s="51"/>
      <c r="CD1053" s="51"/>
      <c r="CE1053" s="51"/>
      <c r="CF1053" s="51"/>
      <c r="CG1053" s="51"/>
      <c r="CH1053" s="51"/>
      <c r="CI1053" s="51"/>
      <c r="CJ1053" s="51"/>
      <c r="CK1053" s="51"/>
      <c r="CL1053" s="51"/>
      <c r="CM1053" s="51"/>
      <c r="CN1053" s="51"/>
      <c r="CO1053" s="51"/>
      <c r="CP1053" s="51"/>
      <c r="CQ1053" s="51"/>
      <c r="CR1053" s="51"/>
      <c r="CS1053" s="51"/>
      <c r="CT1053" s="51"/>
      <c r="CU1053" s="51"/>
      <c r="CV1053" s="51"/>
      <c r="CW1053" s="51"/>
      <c r="CX1053" s="51"/>
      <c r="CY1053" s="51"/>
      <c r="CZ1053" s="51"/>
      <c r="DA1053" s="51"/>
      <c r="DB1053" s="51"/>
      <c r="DC1053" s="51"/>
      <c r="DD1053" s="51"/>
    </row>
  </sheetData>
  <autoFilter ref="$A$1:$DD$252"/>
  <customSheetViews>
    <customSheetView guid="{9CE431FC-78E9-4C45-A2E8-4880F6FC23AA}" filter="1" showAutoFilter="1">
      <autoFilter ref="$B$1:$DD$840"/>
    </customSheetView>
  </customSheetViews>
  <printOptions/>
  <pageMargins bottom="0.787401575" footer="0.0" header="0.0" left="0.511811024" right="0.511811024" top="0.787401575"/>
  <pageSetup orientation="landscape"/>
  <drawing r:id="rId1"/>
</worksheet>
</file>