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GEP\CDRH\Funcionarios\1. CDRH\Avaliação\3 - EPD\1- MESA VIRTUAL\INSTRUMENTOS - Novos VÁLIDOS\SITE - DOCUMENTOS PROTEGIDOS\Versões posteriores\"/>
    </mc:Choice>
  </mc:AlternateContent>
  <bookViews>
    <workbookView xWindow="0" yWindow="0" windowWidth="25125" windowHeight="12435"/>
  </bookViews>
  <sheets>
    <sheet name="Plan1" sheetId="1" r:id="rId1"/>
    <sheet name="Plan2" sheetId="2" state="hidden" r:id="rId2"/>
  </sheets>
  <definedNames>
    <definedName name="_xlnm.Print_Area" localSheetId="0">Plan1!$A$1:$J$157</definedName>
  </definedNames>
  <calcPr calcId="152511" iterateDelta="1E-4"/>
</workbook>
</file>

<file path=xl/calcChain.xml><?xml version="1.0" encoding="utf-8"?>
<calcChain xmlns="http://schemas.openxmlformats.org/spreadsheetml/2006/main">
  <c r="F148" i="1" l="1"/>
  <c r="I126" i="1" l="1"/>
  <c r="I107" i="1"/>
  <c r="I72" i="1"/>
  <c r="I51" i="1"/>
  <c r="I35" i="1"/>
  <c r="H14" i="1" l="1"/>
  <c r="F126" i="1" l="1"/>
  <c r="F127" i="1" s="1"/>
  <c r="D134" i="1" s="1"/>
  <c r="F107" i="1"/>
  <c r="F108" i="1" s="1"/>
  <c r="F72" i="1"/>
  <c r="F51" i="1"/>
  <c r="F52" i="1" s="1"/>
  <c r="D132" i="1" s="1"/>
  <c r="F35" i="1"/>
  <c r="F36" i="1" s="1"/>
  <c r="D131" i="1" s="1"/>
  <c r="H110" i="1" l="1"/>
  <c r="F73" i="1"/>
  <c r="H111" i="1" s="1"/>
  <c r="D133" i="1" s="1"/>
  <c r="F134" i="1" l="1"/>
  <c r="F133" i="1"/>
  <c r="F132" i="1"/>
  <c r="F131" i="1"/>
  <c r="F135" i="1" l="1"/>
  <c r="I127" i="1"/>
  <c r="I133" i="1" l="1"/>
  <c r="I134" i="1"/>
  <c r="I131" i="1"/>
  <c r="K111" i="1" l="1"/>
  <c r="I132" i="1" l="1"/>
  <c r="I135" i="1" s="1"/>
  <c r="A144" i="1" s="1"/>
  <c r="H144" i="1" l="1"/>
  <c r="D144" i="1"/>
</calcChain>
</file>

<file path=xl/sharedStrings.xml><?xml version="1.0" encoding="utf-8"?>
<sst xmlns="http://schemas.openxmlformats.org/spreadsheetml/2006/main" count="166" uniqueCount="137">
  <si>
    <t>1ª</t>
  </si>
  <si>
    <t>2ª</t>
  </si>
  <si>
    <t>3ª</t>
  </si>
  <si>
    <r>
      <t xml:space="preserve">UNIVERSIDADE FEDERAL DE ALAGOAS
</t>
    </r>
    <r>
      <rPr>
        <sz val="11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</si>
  <si>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t>ATIVIDADE</t>
  </si>
  <si>
    <t>ENSINO</t>
  </si>
  <si>
    <t>PESQUISA</t>
  </si>
  <si>
    <t>EXTENSÃO E PRODUÇÃO INTELECTUAL</t>
  </si>
  <si>
    <t>GESTÃO</t>
  </si>
  <si>
    <t>PERCENTUAL (%)</t>
  </si>
  <si>
    <t xml:space="preserve">Orientação direta de Estágios Curriculares, comprovada por declaração oficial da Coordenação do Curso ao qual está vinculado o estágio. </t>
  </si>
  <si>
    <t xml:space="preserve">Orientação direta de aluno em dissertação de mestrado e em tese de doutorado, comprovada por declaração oficial da respectiva Coordenação do Curso de Pós-Graduação, na qual conste o nome do aluno e o título da dissertação ou tese. </t>
  </si>
  <si>
    <t>Orientação direta de aluno em Trabalho de Conclusão de Curso, comprovada por declaração oficial da respectiva Coordenação do Curso, na qual conste o nome do aluno e o título do Trabalho de Conclusão de Curso.</t>
  </si>
  <si>
    <t>Orientação de alunos de graduação em outras atividades, tais como: Programas de Iniciação Científica, Programa de Treinamento e Pesquisa institucionalizados, Monitorias, Programas específicos de Núcleos Temáticos e Laboratórios, desde que o aluno cumpra o Plano de Trabalho com no mínimo 12 horas semanais.</t>
  </si>
  <si>
    <t>Proferição de palestra, conferência e participação em mesa redonda em evento de alcance nacional, relativo à atividade acadêmica exercida pelo docente na Universidade.</t>
  </si>
  <si>
    <t>Coordenação de eventos científicos de alcance local, promovidos no âmbito da Universidade.</t>
  </si>
  <si>
    <t>Coordenação da execução de projeto de pesquisa ou desenvolvimento tecnológico apoiado por agência de fomento à pesquisa.</t>
  </si>
  <si>
    <t>Participação na execução de projeto de pesquisa ou desenvolvimento tecnológico apoiado por agência de fomento à pesquisa.</t>
  </si>
  <si>
    <t>Proferição de palestra, conferência e participação em mesa redonda em evento de alcance internacional, relativo à atividade acadêmica exercida pelo docente na Universidade.</t>
  </si>
  <si>
    <t>Proferição de palestra, conferência e participação em mesa redonda em evento de alcance local, relativo à atividade acadêmica exercida pelo docente na Universidade.</t>
  </si>
  <si>
    <t>Coordenação individual de ciclo de palestras ou de estudos e de oficinas.</t>
  </si>
  <si>
    <t>Participação em coordenação coletiva de ciclo de palestras ou de estudos e de oficinas, promovidos no âmbito da Universidade.</t>
  </si>
  <si>
    <t>Participação em banca examinadora de defesas de teses e dissertações de Cursos de Pós-Graduação.</t>
  </si>
  <si>
    <t>Coordenação de eventos científicos de alcance internacional, promovidos no âmbito da Universidade.</t>
  </si>
  <si>
    <t>Coordenação de eventos científicos de alcance nacional, promovidos no âmbito da Universidade.</t>
  </si>
  <si>
    <t>Realização de consultoria ou assessoria não remunerada, relacionada com a atividade acadêmica exercida pelo docente.</t>
  </si>
  <si>
    <t>Apresentação, atuação e produção de concertos, espetáculos teatrais, exposições de filmes e vídeos, relacionadas com a atividade acadêmica exercida pelo docente.</t>
  </si>
  <si>
    <t>Organização de eventos artísticos/culturais de âmbito nacional ou internacional, promovidos no âmbito da Universidade Federal de Alagoas.</t>
  </si>
  <si>
    <t>Organização de eventos artísticos/culturais de âmbito local, promovidos no âmbito da Universidade Federal de Alagoas.</t>
  </si>
  <si>
    <t>Prestação de serviços e assistência técnica, não remuneradas, de caráter permanente ou anual, relacionadas com a atividade acadêmica exercida pelo docente.</t>
  </si>
  <si>
    <t>Orientação de projetos de Empresas Júnior e Incubadoras, vinculadas à Universidade Federal de Alagoas.</t>
  </si>
  <si>
    <t>Coordenação da execução de projeto de extensão aprovado pela PROEX.</t>
  </si>
  <si>
    <t>Participação na execução de projeto de extensão aprovado pela PROEX.</t>
  </si>
  <si>
    <t>Participação como docente em cursos e treinamentos.</t>
  </si>
  <si>
    <t>Participação como discente em cursos e treinamentos associados às atividades acadêmicas exercidas pelo docente.</t>
  </si>
  <si>
    <t xml:space="preserve">Proferição de palestra, conferência e participação em mesa redonda em evento de âmbito internacional relativo às atividades acadêmicas exercidas pelo docente. </t>
  </si>
  <si>
    <t>Proferição de palestra, conferência e participação em mesa redonda em evento de âmbito nacional relativo às atividades acadêmicas exercidas pelo docente.</t>
  </si>
  <si>
    <t>Proferição de palestra, conferência e participação em mesa redonda em evento de âmbito local relativo às atividades acadêmicas exercidas pelo docente.</t>
  </si>
  <si>
    <t>Coordenação individual de ciclo de palestras ou de estudos e de oficinas, promovido no âmbito da Universidade.</t>
  </si>
  <si>
    <t>Desenvolvimento de técnica (analítica, instrumental, pedagógica, processual, terapêutica), relacionada com a atividade acadêmica exercida pelo docente.</t>
  </si>
  <si>
    <t>Manutenção de obra artística (arquitetura, desenho, escultura, fotografia, gravura, pintura), relacionada com a atividade acadêmica exercida pelo docente.</t>
  </si>
  <si>
    <t>30. Produção de programa de rádio e televisão (entrevista, mesa redonda, comentário), relacionada com a atividade acadêmica exercida pelo docente.</t>
  </si>
  <si>
    <t>Artigo completo publicado em periódico especializado de circulação internacional.</t>
  </si>
  <si>
    <t>Artigo completo publicado em periódico especializado de circulação nacional.</t>
  </si>
  <si>
    <t>Artigo completo publicado em periódico especializado de circulação regional.</t>
  </si>
  <si>
    <t>Resumo de artigo publicado em periódico especializado de circulação internacional</t>
  </si>
  <si>
    <t>Resumo de artigo publicado em periódico especializado de circulação nacional.</t>
  </si>
  <si>
    <t>Resumo de artigo publicado em periódico especializado de circulação regional.</t>
  </si>
  <si>
    <t>Artigo de opinião publicado em jornal ou revista não especializada.</t>
  </si>
  <si>
    <t>Livro publicado por editora com corpo editorial ou que possua ISBN e sobre tema relacionado com a atividade acadêmica exercida pelo docente.</t>
  </si>
  <si>
    <t>Trabalho completo publicado em anais de eventos científico de âmbito internacional, em qualquer forma de publicação.</t>
  </si>
  <si>
    <t>Trabalho completo publicado em anais de eventos científicos de âmbito nacional, em qualquer forma de publicação.</t>
  </si>
  <si>
    <t>Trabalho completo publicado em anais de eventos científicos de âmbito local, em qualquer forma de publicação.</t>
  </si>
  <si>
    <t>Resumo de trabalho publicado em anais de eventos científicos de âmbito internacional, em qualquer forma de publicação.</t>
  </si>
  <si>
    <t>Resumo de trabalho publicado em anais de eventos científicos de âmbito nacional, em qualquer forma de publicação.</t>
  </si>
  <si>
    <t>Resumo de trabalho publicado em anais de eventos científicos de âmbito regional, em qualquer forma de publicação.</t>
  </si>
  <si>
    <t>Tradução de livro publicado por editora com corpo editorial, relacionado com a atividade acadêmica exercida pelo docente.</t>
  </si>
  <si>
    <t>Criação de partitura e/ou composição musical para canto, coral ou orquestra, relacionada com a atividade acadêmica exercida pelo docente.</t>
  </si>
  <si>
    <t>Criação de peça de teatro, relacionada com a atividade acadêmica exercida pelo docente.</t>
  </si>
  <si>
    <t>Apresentação de obra artística (coreográfica, literária, musical, teatral), relacionada com a atividade acadêmica exercida pelo docente.</t>
  </si>
  <si>
    <t>Arranjo musical (canto, coral, orquestra), relacionado com a atividade acadêmica exercida pelo docente.</t>
  </si>
  <si>
    <t>Programa de rádio e televisão (dança, música, teatro, outros), relacionado com a atividade acadêmica exercida pelo docente.</t>
  </si>
  <si>
    <t>Obra de artes visuais (cinema, desenho, escultura, fotografia, gravura, instalação, pintura, vídeo, televisão, outros), relacionada com a atividade acadêmica exercida pelo docente.</t>
  </si>
  <si>
    <t>Apresentação de trabalho em evento científico de âmbito internacional.</t>
  </si>
  <si>
    <t>Apresentação de trabalho em evento científico de âmbito nacional.</t>
  </si>
  <si>
    <t>Apresentação de trabalho em evento científico de âmbito regional.</t>
  </si>
  <si>
    <t>Confecção de Carta, Mapa ou similar, relacionados com a atividade acadêmica exercida pelo docente.</t>
  </si>
  <si>
    <t>Desenvolvimento de produto (aparelho, instrumento, equipamento, fármacos e similares), relacionado com a atividade acadêmica exercida pelo docente.</t>
  </si>
  <si>
    <t>Editoria (edição, editoração), relacionada com a atividade acadêmica exercida pelo docente.</t>
  </si>
  <si>
    <t>PONTUAÇÃO TOTAL VÁLIDA EXTENSÃO + PRODUÇÃO INTELECTUAL 
(Máximo de 180 pontos)</t>
  </si>
  <si>
    <t>Funções de Reitor e de Vice-Reitor.</t>
  </si>
  <si>
    <t>Funções de Pró-Reitor, de Diretor e de Vice-Diretor de Unidade; Coordenadores de Pró-Reitorias; Direção do Hospital Universitário; Direção da Editora; Direção do DAA e outras funções CD exercidas por docentes.</t>
  </si>
  <si>
    <t>Funções de Coordenações de Curso de Graduação e Pós-Graduação e de Chefias de Departamentos.</t>
  </si>
  <si>
    <t>Representação junto aos Órgãos Colegiados: CONSUNI, Conselho de Unidade, Colegiado de Curso, Comitês Assessores, Conselho Editorial, Conselho de Órgãos Suplementares, e representação da UFAL junto a órgãos colegiados externos, desde que comprovada freqüência não inferior a 75% (setenta e cinco por cento) e que a participação do docente não seja decorrência obrigatória do cargo que ocupa.</t>
  </si>
  <si>
    <t>Participação em comissões técnicas e/ou de assessoramento instituídas nos termos estatutários e regimentais, que demandem análise de processos, produção de projetos, relatórios, documentos ou eventos não incluídos nas instâncias Colegiados da Unidade.</t>
  </si>
  <si>
    <t>Exercício efetivo das funções de Vice-Coordenadores de Curso, desde que as atividades não sejam contabilizadas de forma concomitante com cargo de CD ou FG.</t>
  </si>
  <si>
    <t>Coordenação de estágios supervisionados, de monitorias, supervisão da residência médica e coordenação de programas acadêmicos de mesma natureza.</t>
  </si>
  <si>
    <t>Coordenação de Setores de Estudos e/ou Disciplinas e de Laboratórios.</t>
  </si>
  <si>
    <t>Participação em banca examinadora de Concurso e Seleção Públicos para Docente e Técnico Administrativo.</t>
  </si>
  <si>
    <t>Participações em Comissões, Comitês e Conselhos Técnicos, Científicos, Culturais e Profissionais, como membro efetivo, vinculadas à área de atuação de docente.</t>
  </si>
  <si>
    <t>Coordenação de convênios, coordenação de grupo de pesquisa, coordenação de Programa Especial de Treinamento (PET).</t>
  </si>
  <si>
    <r>
      <rPr>
        <b/>
        <sz val="10"/>
        <color theme="1"/>
        <rFont val="Carlito"/>
        <family val="2"/>
      </rPr>
      <t xml:space="preserve">Reservado para o preenchimento pela Comissão de Avaliação, realizando conferência a partir do Relatório de Atividades apresentado pelo/a servidor/a avaliado/a.
</t>
    </r>
    <r>
      <rPr>
        <sz val="10"/>
        <color theme="1"/>
        <rFont val="Carlito"/>
        <family val="2"/>
      </rPr>
      <t xml:space="preserve">
</t>
    </r>
    <r>
      <rPr>
        <i/>
        <sz val="10"/>
        <color theme="1"/>
        <rFont val="Carlito"/>
        <family val="2"/>
      </rPr>
      <t>Serão consideradas, para fins de pontuação, apenas atividades realizadas estritamente no período desta avaliação.</t>
    </r>
  </si>
  <si>
    <t>2 - ATIVIDADES DE PESQUISA 
(Máximo de 60 pontos)</t>
  </si>
  <si>
    <t xml:space="preserve"> 3 -  ATIVIDADES DE EXTENSÃO  E PRODUÇÃO INTELECTUAL 
(Máximo de 180 pontos)</t>
  </si>
  <si>
    <t>Extensão 
(Máximo de 60 pontos)</t>
  </si>
  <si>
    <t>Produção Intelectual 
(Máximo de 120 pontos)</t>
  </si>
  <si>
    <t xml:space="preserve">PONTUAÇÃO TOTAL OBTIDA EXTENSÃO + PRODUÇÃO INTELECTUAL 
</t>
  </si>
  <si>
    <t>1 - ATIVIDADES DE ENSINO 
(Máximo de 120 pontos)</t>
  </si>
  <si>
    <t>4 – ATIVIDADES DE GESTÃO 
(Máximo de 80 pontos)</t>
  </si>
  <si>
    <t xml:space="preserve">IDENTIFICAÇÃO DA COMISSÃO DE AVALIAÇÃO </t>
  </si>
  <si>
    <t>SIAPE:</t>
  </si>
  <si>
    <r>
      <t xml:space="preserve">PONTUAÇÃO DO/A AVALIADO/A
</t>
    </r>
    <r>
      <rPr>
        <sz val="8"/>
        <color theme="1"/>
        <rFont val="Carlito"/>
        <family val="2"/>
      </rPr>
      <t>(preencher esta coluna somente quando divergir da pontuação atribuída pela comissão)</t>
    </r>
  </si>
  <si>
    <t>A Comissão de Avaliação deverá ser composta de docentes estáveis, com representações da unidade acadêmica de exercício do/a docente avaliado/a e do Colegiado do Curso no qual o docente ministra o maior número de aulas (§ único, Art. 23, Lei 12.772, de 28/12/2012).</t>
  </si>
  <si>
    <t>Participação em banca de Seleção de Monitoria e de
Monografia de TCC.</t>
  </si>
  <si>
    <t>DOCENTE AVALIADO/A:</t>
  </si>
  <si>
    <t>PERÍODO AVALIATIVO:</t>
  </si>
  <si>
    <t xml:space="preserve">AVALIAÇÃO: </t>
  </si>
  <si>
    <t xml:space="preserve">PRESIDENTE: </t>
  </si>
  <si>
    <t xml:space="preserve">MEMBRO 1: </t>
  </si>
  <si>
    <t xml:space="preserve">MEMBRO 2: </t>
  </si>
  <si>
    <r>
      <t xml:space="preserve">CRITÉRIOS DE PONTUAÇÃO PARA AVALIAÇÃO 
</t>
    </r>
    <r>
      <rPr>
        <sz val="11"/>
        <color theme="1"/>
        <rFont val="Carlito"/>
        <family val="2"/>
      </rPr>
      <t>(De acordo com o artigo 4º, §§ 2º e 3º, da Resolução 37/2008-CONSUNI)</t>
    </r>
  </si>
  <si>
    <t>PONTUAÇÃO TOTAL OBTIDA</t>
  </si>
  <si>
    <t>PONTUAÇÃO TOTAL VÁLIDA 
(máximo de 120 pontos)</t>
  </si>
  <si>
    <t>PONTUAÇÃO TOTAL VÁLIDA 
(máximo de 60 pontos)</t>
  </si>
  <si>
    <t>PONTUAÇÃO TOTAL VÁLIDA 
(máximo de 80 pontos)</t>
  </si>
  <si>
    <t xml:space="preserve">TOTAL </t>
  </si>
  <si>
    <t xml:space="preserve">DATA DE PREENCHIMENTO: </t>
  </si>
  <si>
    <t>IDENTIFICAÇÃO DO/A  AVALIADO/A</t>
  </si>
  <si>
    <t xml:space="preserve">INSTRUÇÕES À COMISSÃO DE AVALIAÇÃO </t>
  </si>
  <si>
    <t xml:space="preserve">A comissão de Avaliação, ao apreciar o Relatório de Atividades, deverá observar: </t>
  </si>
  <si>
    <r>
      <t xml:space="preserve">2.  O preenchimento correto da </t>
    </r>
    <r>
      <rPr>
        <i/>
        <u/>
        <sz val="12"/>
        <color theme="1"/>
        <rFont val="Carlito"/>
        <family val="2"/>
      </rPr>
      <t>Memória de Cálculo do Item 1 da Atividade de Ensino</t>
    </r>
    <r>
      <rPr>
        <i/>
        <sz val="12"/>
        <color theme="1"/>
        <rFont val="Carlito"/>
        <family val="2"/>
      </rPr>
      <t xml:space="preserve">, em todos os seus campos, principalmente, datas dos semestres e carga horária conforme comprovação e instertício avaliativo.  </t>
    </r>
  </si>
  <si>
    <r>
      <t xml:space="preserve">1. Pontuar do Relatório de Atividades do avaliado APENAS as atividades </t>
    </r>
    <r>
      <rPr>
        <i/>
        <u/>
        <sz val="12"/>
        <color theme="1"/>
        <rFont val="Carlito"/>
        <family val="2"/>
      </rPr>
      <t xml:space="preserve">comprovadas e dentro do período avaliativo. </t>
    </r>
    <r>
      <rPr>
        <i/>
        <sz val="12"/>
        <color theme="1"/>
        <rFont val="Carlito"/>
        <family val="2"/>
      </rPr>
      <t xml:space="preserve">
</t>
    </r>
  </si>
  <si>
    <r>
      <rPr>
        <b/>
        <sz val="14"/>
        <color theme="1"/>
        <rFont val="Carlito"/>
        <family val="2"/>
      </rPr>
      <t xml:space="preserve">APRECIAÇÃO DO RELATÓRIO DE ATIVIDADES </t>
    </r>
    <r>
      <rPr>
        <b/>
        <sz val="11"/>
        <color theme="1"/>
        <rFont val="Carlito"/>
        <family val="2"/>
      </rPr>
      <t xml:space="preserve">
FATOR 4 – PRODUTIVIDADE</t>
    </r>
    <r>
      <rPr>
        <sz val="10"/>
        <color theme="1"/>
        <rFont val="Carlito"/>
        <family val="2"/>
      </rPr>
      <t xml:space="preserve">
</t>
    </r>
    <r>
      <rPr>
        <sz val="12"/>
        <color theme="1"/>
        <rFont val="Carlito"/>
        <family val="2"/>
      </rPr>
      <t>(Para preenchimento pela Comissão de Avaliação)</t>
    </r>
    <r>
      <rPr>
        <b/>
        <sz val="11"/>
        <color theme="1"/>
        <rFont val="Carlito"/>
        <family val="2"/>
      </rPr>
      <t xml:space="preserve">
</t>
    </r>
    <r>
      <rPr>
        <i/>
        <sz val="11"/>
        <color theme="1"/>
        <rFont val="Carlito"/>
        <family val="2"/>
      </rPr>
      <t>ANEXO II do Manual do Estágio Probatório Docente</t>
    </r>
    <r>
      <rPr>
        <sz val="11"/>
        <color theme="1"/>
        <rFont val="Carlito"/>
        <family val="2"/>
      </rPr>
      <t xml:space="preserve">
(De acordo com o ANEXO I DA RESOLUÇÃO CONSUNI Nº 37/2008)</t>
    </r>
  </si>
  <si>
    <t>PONTUAÇÃO</t>
  </si>
  <si>
    <t>CRITÉRIO</t>
  </si>
  <si>
    <t>PRODUTIVIDADE</t>
  </si>
  <si>
    <t xml:space="preserve">Menor que 80 pontos </t>
  </si>
  <si>
    <t>BAIXA</t>
  </si>
  <si>
    <t xml:space="preserve">Entre 80 e 100 pontos </t>
  </si>
  <si>
    <t xml:space="preserve">MÉDIA </t>
  </si>
  <si>
    <t xml:space="preserve">Maior que 100 pontos </t>
  </si>
  <si>
    <t>ALTA</t>
  </si>
  <si>
    <t xml:space="preserve">PONTUAÇÃO
</t>
  </si>
  <si>
    <t xml:space="preserve">CRITÉRIO </t>
  </si>
  <si>
    <t xml:space="preserve">PRODUTIVIDADE* </t>
  </si>
  <si>
    <r>
      <t>*Produtividade mínima necessária para aprovação, constante no art. 14 da Resolução CONSUNI nº 37/2008: [...] obter, no mínimo,</t>
    </r>
    <r>
      <rPr>
        <b/>
        <sz val="11"/>
        <color theme="1"/>
        <rFont val="Carlito"/>
        <family val="2"/>
      </rPr>
      <t xml:space="preserve"> 60 (sessenta) pontos no fator PRODUTIVIDADE</t>
    </r>
    <r>
      <rPr>
        <sz val="11"/>
        <color theme="1"/>
        <rFont val="Carlito"/>
        <family val="2"/>
      </rPr>
      <t>,</t>
    </r>
    <r>
      <rPr>
        <u/>
        <sz val="11"/>
        <color theme="1"/>
        <rFont val="Carlito"/>
        <family val="2"/>
      </rPr>
      <t xml:space="preserve"> somadas as 03 (três) avaliações periódicas (parciais).</t>
    </r>
  </si>
  <si>
    <t xml:space="preserve">PONTUAÇÃO </t>
  </si>
  <si>
    <t xml:space="preserve">PONTUAÇÃO TOTAL VÁLIDA </t>
  </si>
  <si>
    <t>PERCENTUAL OPTADO (%)</t>
  </si>
  <si>
    <t xml:space="preserve">PRODUTIVIDADE ALCANÇADA PELO AVALIADO </t>
  </si>
  <si>
    <t xml:space="preserve">FATOR 4 - PRODUTIVIDADE </t>
  </si>
  <si>
    <t xml:space="preserve"> RESUMO DA PONTUAÇÃO</t>
  </si>
  <si>
    <r>
      <rPr>
        <b/>
        <sz val="11"/>
        <rFont val="Carlito"/>
        <family val="2"/>
      </rPr>
      <t xml:space="preserve">INSTRUÇÕES GERAIS: </t>
    </r>
    <r>
      <rPr>
        <sz val="9"/>
        <color rgb="FFFF0000"/>
        <rFont val="Carlito"/>
        <family val="2"/>
      </rPr>
      <t xml:space="preserve">
</t>
    </r>
    <r>
      <rPr>
        <sz val="9"/>
        <rFont val="Carlito"/>
        <family val="2"/>
      </rPr>
      <t xml:space="preserve">1. Preenchimento pela Comissão de Avaliação dos campos editáveis (estão na cor BRANCO)
2. Preencher os dados de Identificação do/a Avaliado/a a partir dos dados constantes no processo, no documento de Encaminhamento, preencher o Critério de Pontuação, as Atividades desenvolvidas pelo/a avaliado/a e identificar a comissão de avaliação; 
3. Salvar o documento no formato PDF; 
4. Adicionar, com a natureza RESTRITO, o documento (PDF) no processo avaliativo, e </t>
    </r>
    <r>
      <rPr>
        <b/>
        <sz val="9"/>
        <rFont val="Carlito"/>
        <family val="2"/>
      </rPr>
      <t>ASSINAR eletronicamente, via Sipac, TODOS os integrantes da comissão;</t>
    </r>
    <r>
      <rPr>
        <sz val="9"/>
        <rFont val="Carlito"/>
        <family val="2"/>
      </rPr>
      <t xml:space="preserve">
5. Preencher, preferencialmente, usando o Excel, o uso de outros programas pode ocasionar erros. </t>
    </r>
  </si>
  <si>
    <r>
      <t xml:space="preserve">PONTUAÇÃO ATRIBUÍDA PELA COMISSÃO 
</t>
    </r>
    <r>
      <rPr>
        <b/>
        <sz val="9"/>
        <color theme="1"/>
        <rFont val="Carlito"/>
        <family val="2"/>
      </rPr>
      <t>(mediante a conferência dos documentos comprobatórios)</t>
    </r>
  </si>
  <si>
    <r>
      <t xml:space="preserve">Atividade clássica e formal de disciplinas em sala de aula, nos cursos de graduação ou pós-graduação. </t>
    </r>
    <r>
      <rPr>
        <b/>
        <sz val="12"/>
        <color theme="1"/>
        <rFont val="Carlito"/>
        <family val="2"/>
      </rPr>
      <t>*</t>
    </r>
  </si>
  <si>
    <r>
      <rPr>
        <b/>
        <sz val="12"/>
        <color theme="1"/>
        <rFont val="Carlito"/>
        <family val="2"/>
      </rPr>
      <t>*</t>
    </r>
    <r>
      <rPr>
        <sz val="8.5"/>
        <color theme="1"/>
        <rFont val="Carlito"/>
        <family val="2"/>
      </rPr>
      <t xml:space="preserve">Para essa Atividade, conferir a planilha Memória de Cálculo preenchida pelo/a avaliado/a (atentar para as  CH comprovadas e datas dos semestres). </t>
    </r>
  </si>
  <si>
    <r>
      <t xml:space="preserve">Para fins de validação, este formulário deverá ser salvo em PDF (após preenchimento), incluído no processo eletrônico com natureza RESTRITO e </t>
    </r>
    <r>
      <rPr>
        <b/>
        <i/>
        <u/>
        <sz val="10"/>
        <color theme="1"/>
        <rFont val="Carlito"/>
        <family val="2"/>
      </rPr>
      <t>assinado, via SIPAC ou Gov.br, pelos 3 membros da comissão</t>
    </r>
    <r>
      <rPr>
        <b/>
        <i/>
        <sz val="10"/>
        <color theme="1"/>
        <rFont val="Carlito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</si>
</sst>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sz val="11"/>
      <color theme="1"/>
      <name val="Calibri"/>
      <family val="2"/>
      <scheme val="minor"/>
    </font>
    <font>
      <b/>
      <sz val="11"/>
      <color theme="1"/>
      <name val="Carlito"/>
      <family val="2"/>
    </font>
    <font>
      <sz val="11"/>
      <name val="Carlito"/>
      <family val="2"/>
    </font>
    <font>
      <b/>
      <sz val="12"/>
      <color theme="1"/>
      <name val="Carlito"/>
      <family val="2"/>
    </font>
    <font>
      <b/>
      <sz val="10"/>
      <color theme="1"/>
      <name val="Carlito"/>
      <family val="2"/>
    </font>
    <font>
      <sz val="10"/>
      <name val="Carlito"/>
      <family val="2"/>
    </font>
    <font>
      <sz val="9"/>
      <name val="Carlito"/>
      <family val="2"/>
    </font>
    <font>
      <b/>
      <sz val="9"/>
      <color theme="1"/>
      <name val="Carlito"/>
      <family val="2"/>
    </font>
    <font>
      <sz val="10"/>
      <color theme="1"/>
      <name val="Carlito"/>
      <family val="2"/>
    </font>
    <font>
      <i/>
      <sz val="10"/>
      <color theme="1"/>
      <name val="Carlito"/>
      <family val="2"/>
    </font>
    <font>
      <sz val="10"/>
      <color rgb="FFFF0000"/>
      <name val="Carlito"/>
      <family val="2"/>
    </font>
    <font>
      <sz val="9"/>
      <color rgb="FFFF0000"/>
      <name val="Carlito"/>
      <family val="2"/>
    </font>
    <font>
      <b/>
      <sz val="9"/>
      <color rgb="FFFF0000"/>
      <name val="Carlito"/>
      <family val="2"/>
    </font>
    <font>
      <b/>
      <sz val="9"/>
      <name val="Carlito"/>
      <family val="2"/>
    </font>
    <font>
      <sz val="11"/>
      <color rgb="FFFF0000"/>
      <name val="Carlito"/>
      <family val="2"/>
    </font>
    <font>
      <b/>
      <sz val="14"/>
      <color theme="1"/>
      <name val="Carlito"/>
      <family val="2"/>
    </font>
    <font>
      <sz val="12"/>
      <color theme="1"/>
      <name val="Carlito"/>
      <family val="2"/>
    </font>
    <font>
      <sz val="8"/>
      <color theme="1"/>
      <name val="Carlito"/>
      <family val="2"/>
    </font>
    <font>
      <b/>
      <i/>
      <sz val="10"/>
      <color theme="1"/>
      <name val="Carlito"/>
      <family val="2"/>
    </font>
    <font>
      <b/>
      <i/>
      <u/>
      <sz val="10"/>
      <color theme="1"/>
      <name val="Carlito"/>
      <family val="2"/>
    </font>
    <font>
      <i/>
      <sz val="12"/>
      <color theme="1"/>
      <name val="Carlito"/>
      <family val="2"/>
    </font>
    <font>
      <i/>
      <u/>
      <sz val="12"/>
      <color theme="1"/>
      <name val="Carlito"/>
      <family val="2"/>
    </font>
    <font>
      <b/>
      <sz val="10.5"/>
      <color theme="1"/>
      <name val="Carlito"/>
      <family val="2"/>
    </font>
    <font>
      <sz val="10.5"/>
      <name val="Carlito"/>
      <family val="2"/>
    </font>
    <font>
      <b/>
      <sz val="13"/>
      <color theme="1"/>
      <name val="Carlito"/>
      <family val="2"/>
    </font>
    <font>
      <i/>
      <sz val="11"/>
      <color theme="1"/>
      <name val="Carlito"/>
      <family val="2"/>
    </font>
    <font>
      <b/>
      <sz val="14"/>
      <name val="Carlito"/>
      <family val="2"/>
    </font>
    <font>
      <b/>
      <sz val="11"/>
      <name val="Carlito"/>
      <family val="2"/>
    </font>
    <font>
      <u/>
      <sz val="11"/>
      <color theme="1"/>
      <name val="Carlito"/>
      <family val="2"/>
    </font>
    <font>
      <sz val="8.5"/>
      <color theme="1"/>
      <name val="Carlito"/>
      <family val="2"/>
    </font>
    <font>
      <b/>
      <sz val="8.5"/>
      <color theme="1"/>
      <name val="Carlito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7" tint="0.79998168889431442"/>
        <b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4"/>
  </cellStyleXfs>
  <cellXfs count="179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0" borderId="4" xfId="0" applyFont="1" applyBorder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/>
    <xf numFmtId="0" fontId="2" fillId="0" borderId="4" xfId="0" applyFont="1" applyFill="1" applyBorder="1" applyAlignment="1"/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4" borderId="0" xfId="0" applyFont="1" applyFill="1" applyAlignment="1"/>
    <xf numFmtId="0" fontId="11" fillId="0" borderId="0" xfId="0" applyFont="1" applyAlignment="1"/>
    <xf numFmtId="0" fontId="13" fillId="0" borderId="0" xfId="0" applyFont="1" applyAlignment="1">
      <alignment vertical="center"/>
    </xf>
    <xf numFmtId="0" fontId="2" fillId="0" borderId="0" xfId="0" applyFont="1" applyFill="1" applyAlignment="1"/>
    <xf numFmtId="0" fontId="7" fillId="5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center"/>
      <protection locked="0"/>
    </xf>
    <xf numFmtId="0" fontId="25" fillId="3" borderId="10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 applyProtection="1"/>
    <xf numFmtId="0" fontId="4" fillId="10" borderId="8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10" borderId="10" xfId="0" applyFont="1" applyFill="1" applyBorder="1" applyAlignment="1" applyProtection="1">
      <alignment vertical="center"/>
    </xf>
    <xf numFmtId="0" fontId="29" fillId="0" borderId="4" xfId="0" applyFont="1" applyFill="1" applyBorder="1" applyAlignment="1" applyProtection="1">
      <alignment vertical="center"/>
    </xf>
    <xf numFmtId="0" fontId="30" fillId="0" borderId="4" xfId="0" applyFont="1" applyFill="1" applyBorder="1" applyAlignment="1" applyProtection="1">
      <alignment vertical="center"/>
    </xf>
    <xf numFmtId="0" fontId="30" fillId="4" borderId="10" xfId="0" applyFont="1" applyFill="1" applyBorder="1" applyAlignment="1" applyProtection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/>
    <xf numFmtId="0" fontId="29" fillId="7" borderId="7" xfId="0" applyFont="1" applyFill="1" applyBorder="1" applyAlignment="1" applyProtection="1">
      <alignment horizontal="center" vertical="center" wrapText="1"/>
    </xf>
    <xf numFmtId="0" fontId="29" fillId="7" borderId="8" xfId="0" applyFont="1" applyFill="1" applyBorder="1" applyAlignment="1" applyProtection="1">
      <alignment horizontal="center" vertical="center" wrapText="1"/>
    </xf>
    <xf numFmtId="0" fontId="29" fillId="7" borderId="9" xfId="0" applyFont="1" applyFill="1" applyBorder="1" applyAlignment="1" applyProtection="1">
      <alignment horizontal="center" vertical="center" wrapText="1"/>
    </xf>
    <xf numFmtId="0" fontId="4" fillId="10" borderId="7" xfId="0" applyFont="1" applyFill="1" applyBorder="1" applyAlignment="1" applyProtection="1">
      <alignment horizontal="center" vertical="center" wrapText="1"/>
    </xf>
    <xf numFmtId="0" fontId="4" fillId="1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8" borderId="10" xfId="0" applyFont="1" applyFill="1" applyBorder="1" applyAlignment="1" applyProtection="1">
      <alignment horizontal="center" vertical="center" wrapText="1"/>
    </xf>
    <xf numFmtId="0" fontId="30" fillId="4" borderId="10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</xf>
    <xf numFmtId="0" fontId="4" fillId="11" borderId="4" xfId="0" applyFont="1" applyFill="1" applyBorder="1" applyAlignment="1" applyProtection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3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3" xfId="0" applyFont="1" applyFill="1" applyBorder="1"/>
    <xf numFmtId="0" fontId="19" fillId="2" borderId="10" xfId="0" applyFont="1" applyFill="1" applyBorder="1" applyAlignment="1" applyProtection="1">
      <alignment horizontal="left" vertical="center" wrapText="1"/>
      <protection locked="0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top"/>
    </xf>
    <xf numFmtId="0" fontId="33" fillId="0" borderId="4" xfId="0" applyFont="1" applyFill="1" applyBorder="1" applyAlignment="1">
      <alignment horizontal="left" vertical="top"/>
    </xf>
    <xf numFmtId="0" fontId="18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8" borderId="1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 applyProtection="1">
      <alignment horizontal="center" vertical="center" wrapText="1"/>
    </xf>
    <xf numFmtId="14" fontId="19" fillId="0" borderId="8" xfId="0" applyNumberFormat="1" applyFont="1" applyFill="1" applyBorder="1" applyAlignment="1" applyProtection="1">
      <alignment horizontal="center" vertical="center" wrapText="1"/>
    </xf>
    <xf numFmtId="14" fontId="19" fillId="0" borderId="9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23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27" fillId="4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304800</xdr:rowOff>
    </xdr:from>
    <xdr:ext cx="1219200" cy="5143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6"/>
  <sheetViews>
    <sheetView showGridLines="0" tabSelected="1" zoomScaleNormal="100" zoomScaleSheetLayoutView="100" workbookViewId="0">
      <selection activeCell="C5" sqref="C5:H5"/>
    </sheetView>
  </sheetViews>
  <sheetFormatPr defaultColWidth="14.42578125" defaultRowHeight="15" customHeight="1" x14ac:dyDescent="0.25"/>
  <cols>
    <col min="1" max="1" width="3.42578125" style="6" customWidth="1"/>
    <col min="2" max="2" width="18.28515625" style="1" customWidth="1"/>
    <col min="3" max="3" width="9" style="1" customWidth="1"/>
    <col min="4" max="4" width="8.7109375" style="1" customWidth="1"/>
    <col min="5" max="5" width="12" style="1" customWidth="1"/>
    <col min="6" max="6" width="10.42578125" style="1" customWidth="1"/>
    <col min="7" max="7" width="2" style="1" hidden="1" customWidth="1"/>
    <col min="8" max="8" width="12.7109375" style="1" customWidth="1"/>
    <col min="9" max="9" width="11.42578125" style="1" customWidth="1"/>
    <col min="10" max="10" width="11.7109375" style="1" customWidth="1"/>
    <col min="11" max="26" width="8.7109375" style="1" customWidth="1"/>
    <col min="27" max="16384" width="14.42578125" style="1"/>
  </cols>
  <sheetData>
    <row r="1" spans="1:26" ht="84.75" customHeight="1" x14ac:dyDescent="0.25">
      <c r="A1" s="82" t="s">
        <v>3</v>
      </c>
      <c r="B1" s="83"/>
      <c r="C1" s="83"/>
      <c r="D1" s="83"/>
      <c r="E1" s="83"/>
      <c r="F1" s="83"/>
      <c r="G1" s="83"/>
      <c r="H1" s="83"/>
      <c r="I1" s="83"/>
      <c r="J1" s="8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3.75" customHeight="1" x14ac:dyDescent="0.25">
      <c r="A2" s="85" t="s">
        <v>112</v>
      </c>
      <c r="B2" s="86"/>
      <c r="C2" s="86"/>
      <c r="D2" s="86"/>
      <c r="E2" s="86"/>
      <c r="F2" s="86"/>
      <c r="G2" s="86"/>
      <c r="H2" s="86"/>
      <c r="I2" s="86"/>
      <c r="J2" s="8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0.75" customHeight="1" x14ac:dyDescent="0.25">
      <c r="A3" s="106" t="s">
        <v>132</v>
      </c>
      <c r="B3" s="107"/>
      <c r="C3" s="107"/>
      <c r="D3" s="107"/>
      <c r="E3" s="107"/>
      <c r="F3" s="107"/>
      <c r="G3" s="107"/>
      <c r="H3" s="107"/>
      <c r="I3" s="107"/>
      <c r="J3" s="107"/>
      <c r="K3" s="4"/>
      <c r="L3" s="23"/>
      <c r="M3" s="32"/>
      <c r="N3" s="33"/>
      <c r="O3" s="33"/>
      <c r="P3" s="33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 x14ac:dyDescent="0.25">
      <c r="A4" s="97" t="s">
        <v>107</v>
      </c>
      <c r="B4" s="108"/>
      <c r="C4" s="108"/>
      <c r="D4" s="108"/>
      <c r="E4" s="108"/>
      <c r="F4" s="108"/>
      <c r="G4" s="108"/>
      <c r="H4" s="108"/>
      <c r="I4" s="108"/>
      <c r="J4" s="109"/>
      <c r="K4" s="4"/>
      <c r="L4" s="4"/>
      <c r="M4" s="48"/>
      <c r="N4" s="48"/>
      <c r="O4" s="48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7.75" customHeight="1" x14ac:dyDescent="0.25">
      <c r="A5" s="88" t="s">
        <v>94</v>
      </c>
      <c r="B5" s="89"/>
      <c r="C5" s="93"/>
      <c r="D5" s="93"/>
      <c r="E5" s="93"/>
      <c r="F5" s="93"/>
      <c r="G5" s="93"/>
      <c r="H5" s="93"/>
      <c r="I5" s="29" t="s">
        <v>90</v>
      </c>
      <c r="J5" s="28"/>
      <c r="M5" s="16"/>
      <c r="N5" s="16"/>
      <c r="O5" s="16"/>
    </row>
    <row r="6" spans="1:26" s="3" customFormat="1" ht="29.25" customHeight="1" x14ac:dyDescent="0.25">
      <c r="A6" s="88" t="s">
        <v>95</v>
      </c>
      <c r="B6" s="89"/>
      <c r="C6" s="93"/>
      <c r="D6" s="93"/>
      <c r="E6" s="93"/>
      <c r="F6" s="93"/>
      <c r="G6" s="93"/>
      <c r="H6" s="93"/>
      <c r="I6" s="29" t="s">
        <v>96</v>
      </c>
      <c r="J6" s="25"/>
      <c r="M6" s="9"/>
      <c r="N6" s="9"/>
      <c r="O6" s="9"/>
    </row>
    <row r="7" spans="1:26" ht="63.75" customHeight="1" x14ac:dyDescent="0.25">
      <c r="A7" s="90" t="s">
        <v>81</v>
      </c>
      <c r="B7" s="91"/>
      <c r="C7" s="91"/>
      <c r="D7" s="91"/>
      <c r="E7" s="91"/>
      <c r="F7" s="91"/>
      <c r="G7" s="91"/>
      <c r="H7" s="91"/>
      <c r="I7" s="91"/>
      <c r="J7" s="92"/>
    </row>
    <row r="8" spans="1:26" ht="37.5" customHeight="1" x14ac:dyDescent="0.25">
      <c r="A8" s="97" t="s">
        <v>100</v>
      </c>
      <c r="B8" s="98"/>
      <c r="C8" s="98"/>
      <c r="D8" s="98"/>
      <c r="E8" s="98"/>
      <c r="F8" s="98"/>
      <c r="G8" s="98"/>
      <c r="H8" s="98"/>
      <c r="I8" s="98"/>
      <c r="J8" s="99"/>
    </row>
    <row r="9" spans="1:26" ht="24.75" customHeight="1" x14ac:dyDescent="0.25">
      <c r="A9" s="100" t="s">
        <v>4</v>
      </c>
      <c r="B9" s="101"/>
      <c r="C9" s="101"/>
      <c r="D9" s="101"/>
      <c r="E9" s="101"/>
      <c r="F9" s="101"/>
      <c r="G9" s="102"/>
      <c r="H9" s="79" t="s">
        <v>9</v>
      </c>
      <c r="I9" s="79"/>
      <c r="J9" s="79"/>
    </row>
    <row r="10" spans="1:26" ht="30" customHeight="1" x14ac:dyDescent="0.25">
      <c r="A10" s="103" t="s">
        <v>5</v>
      </c>
      <c r="B10" s="104"/>
      <c r="C10" s="104"/>
      <c r="D10" s="104"/>
      <c r="E10" s="104"/>
      <c r="F10" s="104"/>
      <c r="G10" s="105"/>
      <c r="H10" s="96"/>
      <c r="I10" s="96"/>
      <c r="J10" s="96"/>
    </row>
    <row r="11" spans="1:26" ht="30" customHeight="1" x14ac:dyDescent="0.25">
      <c r="A11" s="103" t="s">
        <v>6</v>
      </c>
      <c r="B11" s="104"/>
      <c r="C11" s="104"/>
      <c r="D11" s="104"/>
      <c r="E11" s="104"/>
      <c r="F11" s="104"/>
      <c r="G11" s="105"/>
      <c r="H11" s="96"/>
      <c r="I11" s="96"/>
      <c r="J11" s="96"/>
    </row>
    <row r="12" spans="1:26" ht="30" customHeight="1" x14ac:dyDescent="0.25">
      <c r="A12" s="103" t="s">
        <v>7</v>
      </c>
      <c r="B12" s="104"/>
      <c r="C12" s="104"/>
      <c r="D12" s="104"/>
      <c r="E12" s="104"/>
      <c r="F12" s="104"/>
      <c r="G12" s="105"/>
      <c r="H12" s="96"/>
      <c r="I12" s="96"/>
      <c r="J12" s="96"/>
    </row>
    <row r="13" spans="1:26" ht="30" customHeight="1" x14ac:dyDescent="0.25">
      <c r="A13" s="110" t="s">
        <v>8</v>
      </c>
      <c r="B13" s="110"/>
      <c r="C13" s="110"/>
      <c r="D13" s="110"/>
      <c r="E13" s="110"/>
      <c r="F13" s="110"/>
      <c r="G13" s="110"/>
      <c r="H13" s="96"/>
      <c r="I13" s="96"/>
      <c r="J13" s="96"/>
    </row>
    <row r="14" spans="1:26" ht="30" customHeight="1" x14ac:dyDescent="0.25">
      <c r="A14" s="170" t="s">
        <v>105</v>
      </c>
      <c r="B14" s="170"/>
      <c r="C14" s="170"/>
      <c r="D14" s="170"/>
      <c r="E14" s="170"/>
      <c r="F14" s="170"/>
      <c r="G14" s="30"/>
      <c r="H14" s="170">
        <f>SUM(H10:J13)</f>
        <v>0</v>
      </c>
      <c r="I14" s="170"/>
      <c r="J14" s="170"/>
    </row>
    <row r="15" spans="1:26" ht="30" customHeight="1" x14ac:dyDescent="0.25">
      <c r="A15" s="38"/>
      <c r="B15" s="38"/>
      <c r="C15" s="38"/>
      <c r="D15" s="38"/>
      <c r="E15" s="38"/>
      <c r="F15" s="38"/>
      <c r="G15" s="178"/>
      <c r="H15" s="38"/>
      <c r="I15" s="38"/>
      <c r="J15" s="38"/>
    </row>
    <row r="16" spans="1:26" ht="30" customHeight="1" x14ac:dyDescent="0.25">
      <c r="A16" s="38"/>
      <c r="B16" s="38"/>
      <c r="C16" s="38"/>
      <c r="D16" s="38"/>
      <c r="E16" s="38"/>
      <c r="F16" s="38"/>
      <c r="G16" s="178"/>
      <c r="H16" s="38"/>
      <c r="I16" s="38"/>
      <c r="J16" s="38"/>
    </row>
    <row r="17" spans="1:18" ht="24" customHeight="1" x14ac:dyDescent="0.2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9"/>
    </row>
    <row r="18" spans="1:18" ht="24" customHeight="1" x14ac:dyDescent="0.25">
      <c r="A18" s="168" t="s">
        <v>108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9"/>
    </row>
    <row r="19" spans="1:18" ht="15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9"/>
    </row>
    <row r="20" spans="1:18" ht="15.75" customHeight="1" x14ac:dyDescent="0.25">
      <c r="A20" s="169" t="s">
        <v>109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9"/>
    </row>
    <row r="21" spans="1:18" ht="15.7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9"/>
    </row>
    <row r="22" spans="1:18" ht="24" customHeight="1" x14ac:dyDescent="0.25">
      <c r="A22" s="164" t="s">
        <v>111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9"/>
      <c r="L22" s="16"/>
      <c r="M22" s="16"/>
      <c r="N22" s="16"/>
      <c r="O22" s="16"/>
      <c r="P22" s="16"/>
      <c r="Q22" s="16"/>
      <c r="R22" s="16"/>
    </row>
    <row r="23" spans="1:18" ht="9.75" customHeight="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9"/>
      <c r="L23" s="16"/>
      <c r="M23" s="16"/>
      <c r="N23" s="16"/>
      <c r="O23" s="16"/>
      <c r="P23" s="16"/>
      <c r="Q23" s="16"/>
      <c r="R23" s="16"/>
    </row>
    <row r="24" spans="1:18" s="16" customFormat="1" ht="12.75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9"/>
    </row>
    <row r="25" spans="1:18" ht="52.5" customHeight="1" x14ac:dyDescent="0.25">
      <c r="A25" s="166" t="s">
        <v>110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9"/>
    </row>
    <row r="26" spans="1:18" s="16" customFormat="1" ht="30.75" customHeight="1" x14ac:dyDescent="0.25">
      <c r="A26" s="35"/>
      <c r="B26" s="34"/>
      <c r="C26" s="34"/>
      <c r="D26" s="34"/>
      <c r="E26" s="34"/>
      <c r="F26" s="34"/>
      <c r="G26" s="34"/>
      <c r="H26" s="34"/>
      <c r="I26" s="34"/>
      <c r="J26" s="34"/>
      <c r="K26" s="9"/>
    </row>
    <row r="27" spans="1:18" s="12" customFormat="1" ht="38.25" customHeight="1" x14ac:dyDescent="0.25">
      <c r="A27" s="94" t="s">
        <v>87</v>
      </c>
      <c r="B27" s="95"/>
      <c r="C27" s="95"/>
      <c r="D27" s="95"/>
      <c r="E27" s="95"/>
      <c r="F27" s="95"/>
      <c r="G27" s="95"/>
      <c r="H27" s="95"/>
      <c r="I27" s="95"/>
      <c r="J27" s="95"/>
    </row>
    <row r="28" spans="1:18" ht="60.75" customHeight="1" x14ac:dyDescent="0.25">
      <c r="A28" s="70" t="s">
        <v>4</v>
      </c>
      <c r="B28" s="71"/>
      <c r="C28" s="71"/>
      <c r="D28" s="71"/>
      <c r="E28" s="72"/>
      <c r="F28" s="73" t="s">
        <v>133</v>
      </c>
      <c r="G28" s="74"/>
      <c r="H28" s="75"/>
      <c r="I28" s="73" t="s">
        <v>91</v>
      </c>
      <c r="J28" s="75"/>
      <c r="L28" s="16"/>
    </row>
    <row r="29" spans="1:18" ht="33" customHeight="1" x14ac:dyDescent="0.25">
      <c r="A29" s="17">
        <v>1</v>
      </c>
      <c r="B29" s="65" t="s">
        <v>134</v>
      </c>
      <c r="C29" s="65"/>
      <c r="D29" s="65"/>
      <c r="E29" s="66"/>
      <c r="F29" s="114"/>
      <c r="G29" s="114"/>
      <c r="H29" s="114"/>
      <c r="I29" s="114"/>
      <c r="J29" s="114"/>
    </row>
    <row r="30" spans="1:18" ht="46.5" customHeight="1" x14ac:dyDescent="0.25">
      <c r="A30" s="17">
        <v>2</v>
      </c>
      <c r="B30" s="65" t="s">
        <v>10</v>
      </c>
      <c r="C30" s="65"/>
      <c r="D30" s="65"/>
      <c r="E30" s="66"/>
      <c r="F30" s="114"/>
      <c r="G30" s="114"/>
      <c r="H30" s="114"/>
      <c r="I30" s="114"/>
      <c r="J30" s="114"/>
    </row>
    <row r="31" spans="1:18" ht="58.5" customHeight="1" x14ac:dyDescent="0.25">
      <c r="A31" s="17">
        <v>3</v>
      </c>
      <c r="B31" s="65" t="s">
        <v>11</v>
      </c>
      <c r="C31" s="65"/>
      <c r="D31" s="65"/>
      <c r="E31" s="66"/>
      <c r="F31" s="114"/>
      <c r="G31" s="114"/>
      <c r="H31" s="114"/>
      <c r="I31" s="114"/>
      <c r="J31" s="114"/>
    </row>
    <row r="32" spans="1:18" s="3" customFormat="1" ht="57.75" customHeight="1" x14ac:dyDescent="0.25">
      <c r="A32" s="18">
        <v>4</v>
      </c>
      <c r="B32" s="63" t="s">
        <v>12</v>
      </c>
      <c r="C32" s="63"/>
      <c r="D32" s="63"/>
      <c r="E32" s="64"/>
      <c r="F32" s="119"/>
      <c r="G32" s="119"/>
      <c r="H32" s="119"/>
      <c r="I32" s="119"/>
      <c r="J32" s="119"/>
    </row>
    <row r="33" spans="1:13" s="3" customFormat="1" ht="78" customHeight="1" x14ac:dyDescent="0.25">
      <c r="A33" s="17">
        <v>5</v>
      </c>
      <c r="B33" s="65" t="s">
        <v>13</v>
      </c>
      <c r="C33" s="65"/>
      <c r="D33" s="65"/>
      <c r="E33" s="66"/>
      <c r="F33" s="119"/>
      <c r="G33" s="119"/>
      <c r="H33" s="119"/>
      <c r="I33" s="119"/>
      <c r="J33" s="119"/>
    </row>
    <row r="34" spans="1:13" s="3" customFormat="1" ht="29.25" customHeight="1" x14ac:dyDescent="0.25">
      <c r="A34" s="17">
        <v>6</v>
      </c>
      <c r="B34" s="65" t="s">
        <v>93</v>
      </c>
      <c r="C34" s="65"/>
      <c r="D34" s="65"/>
      <c r="E34" s="66"/>
      <c r="F34" s="119"/>
      <c r="G34" s="119"/>
      <c r="H34" s="119"/>
      <c r="I34" s="69"/>
      <c r="J34" s="119"/>
    </row>
    <row r="35" spans="1:13" s="3" customFormat="1" ht="30" customHeight="1" x14ac:dyDescent="0.25">
      <c r="A35" s="122" t="s">
        <v>101</v>
      </c>
      <c r="B35" s="122"/>
      <c r="C35" s="122"/>
      <c r="D35" s="122"/>
      <c r="E35" s="122"/>
      <c r="F35" s="80">
        <f>SUM(F29:H34)</f>
        <v>0</v>
      </c>
      <c r="G35" s="80"/>
      <c r="H35" s="80"/>
      <c r="I35" s="117">
        <f>SUM(I29:J34)</f>
        <v>0</v>
      </c>
      <c r="J35" s="118"/>
    </row>
    <row r="36" spans="1:13" s="3" customFormat="1" ht="30" customHeight="1" x14ac:dyDescent="0.25">
      <c r="A36" s="121" t="s">
        <v>102</v>
      </c>
      <c r="B36" s="123"/>
      <c r="C36" s="123"/>
      <c r="D36" s="123"/>
      <c r="E36" s="123"/>
      <c r="F36" s="79">
        <f>IF(F35&gt;120,120,F35)</f>
        <v>0</v>
      </c>
      <c r="G36" s="79"/>
      <c r="H36" s="79"/>
      <c r="I36" s="81"/>
      <c r="J36" s="81"/>
      <c r="L36" s="9"/>
      <c r="M36" s="9"/>
    </row>
    <row r="37" spans="1:13" s="9" customFormat="1" ht="25.5" customHeight="1" x14ac:dyDescent="0.25">
      <c r="A37" s="124" t="s">
        <v>135</v>
      </c>
      <c r="B37" s="125"/>
      <c r="C37" s="125"/>
      <c r="D37" s="125"/>
      <c r="E37" s="125"/>
      <c r="F37" s="125"/>
      <c r="G37" s="125"/>
      <c r="H37" s="125"/>
      <c r="I37" s="125"/>
      <c r="J37" s="125"/>
    </row>
    <row r="38" spans="1:13" s="9" customFormat="1" ht="33" customHeight="1" x14ac:dyDescent="0.25">
      <c r="A38" s="94" t="s">
        <v>82</v>
      </c>
      <c r="B38" s="95"/>
      <c r="C38" s="95"/>
      <c r="D38" s="95"/>
      <c r="E38" s="95"/>
      <c r="F38" s="95"/>
      <c r="G38" s="95"/>
      <c r="H38" s="95"/>
      <c r="I38" s="95"/>
      <c r="J38" s="95"/>
    </row>
    <row r="39" spans="1:13" s="9" customFormat="1" ht="60.75" customHeight="1" x14ac:dyDescent="0.25">
      <c r="A39" s="120" t="s">
        <v>4</v>
      </c>
      <c r="B39" s="120"/>
      <c r="C39" s="120"/>
      <c r="D39" s="120"/>
      <c r="E39" s="120"/>
      <c r="F39" s="73" t="s">
        <v>133</v>
      </c>
      <c r="G39" s="74"/>
      <c r="H39" s="75"/>
      <c r="I39" s="121" t="s">
        <v>91</v>
      </c>
      <c r="J39" s="121"/>
    </row>
    <row r="40" spans="1:13" s="9" customFormat="1" ht="41.25" customHeight="1" x14ac:dyDescent="0.25">
      <c r="A40" s="17">
        <v>1</v>
      </c>
      <c r="B40" s="65" t="s">
        <v>16</v>
      </c>
      <c r="C40" s="65"/>
      <c r="D40" s="65"/>
      <c r="E40" s="66"/>
      <c r="F40" s="76"/>
      <c r="G40" s="77"/>
      <c r="H40" s="78"/>
      <c r="I40" s="76"/>
      <c r="J40" s="78"/>
    </row>
    <row r="41" spans="1:13" s="9" customFormat="1" ht="42.75" customHeight="1" x14ac:dyDescent="0.25">
      <c r="A41" s="17">
        <v>2</v>
      </c>
      <c r="B41" s="65" t="s">
        <v>17</v>
      </c>
      <c r="C41" s="65"/>
      <c r="D41" s="65"/>
      <c r="E41" s="66"/>
      <c r="F41" s="76"/>
      <c r="G41" s="77"/>
      <c r="H41" s="78"/>
      <c r="I41" s="76"/>
      <c r="J41" s="78"/>
    </row>
    <row r="42" spans="1:13" s="3" customFormat="1" ht="48" customHeight="1" x14ac:dyDescent="0.25">
      <c r="A42" s="17">
        <v>3</v>
      </c>
      <c r="B42" s="63" t="s">
        <v>18</v>
      </c>
      <c r="C42" s="63"/>
      <c r="D42" s="63"/>
      <c r="E42" s="64"/>
      <c r="F42" s="76"/>
      <c r="G42" s="77"/>
      <c r="H42" s="78"/>
      <c r="I42" s="76"/>
      <c r="J42" s="78"/>
    </row>
    <row r="43" spans="1:13" s="3" customFormat="1" ht="46.5" customHeight="1" x14ac:dyDescent="0.25">
      <c r="A43" s="18">
        <v>4</v>
      </c>
      <c r="B43" s="63" t="s">
        <v>14</v>
      </c>
      <c r="C43" s="63"/>
      <c r="D43" s="63"/>
      <c r="E43" s="64"/>
      <c r="F43" s="67"/>
      <c r="G43" s="68"/>
      <c r="H43" s="69"/>
      <c r="I43" s="67"/>
      <c r="J43" s="69"/>
    </row>
    <row r="44" spans="1:13" s="3" customFormat="1" ht="45" customHeight="1" x14ac:dyDescent="0.25">
      <c r="A44" s="18">
        <v>5</v>
      </c>
      <c r="B44" s="63" t="s">
        <v>19</v>
      </c>
      <c r="C44" s="63"/>
      <c r="D44" s="63"/>
      <c r="E44" s="64"/>
      <c r="F44" s="67"/>
      <c r="G44" s="68"/>
      <c r="H44" s="69"/>
      <c r="I44" s="67"/>
      <c r="J44" s="69"/>
    </row>
    <row r="45" spans="1:13" s="3" customFormat="1" ht="35.25" customHeight="1" x14ac:dyDescent="0.25">
      <c r="A45" s="18">
        <v>6</v>
      </c>
      <c r="B45" s="63" t="s">
        <v>20</v>
      </c>
      <c r="C45" s="63"/>
      <c r="D45" s="63"/>
      <c r="E45" s="64"/>
      <c r="F45" s="67"/>
      <c r="G45" s="68"/>
      <c r="H45" s="69"/>
      <c r="I45" s="67"/>
      <c r="J45" s="69"/>
    </row>
    <row r="46" spans="1:13" s="3" customFormat="1" ht="42.75" customHeight="1" x14ac:dyDescent="0.25">
      <c r="A46" s="18">
        <v>7</v>
      </c>
      <c r="B46" s="63" t="s">
        <v>21</v>
      </c>
      <c r="C46" s="63"/>
      <c r="D46" s="63"/>
      <c r="E46" s="64"/>
      <c r="F46" s="67"/>
      <c r="G46" s="68"/>
      <c r="H46" s="69"/>
      <c r="I46" s="67"/>
      <c r="J46" s="69"/>
    </row>
    <row r="47" spans="1:13" s="3" customFormat="1" ht="30" customHeight="1" x14ac:dyDescent="0.25">
      <c r="A47" s="18">
        <v>8</v>
      </c>
      <c r="B47" s="63" t="s">
        <v>22</v>
      </c>
      <c r="C47" s="63"/>
      <c r="D47" s="63"/>
      <c r="E47" s="64"/>
      <c r="F47" s="67"/>
      <c r="G47" s="68"/>
      <c r="H47" s="69"/>
      <c r="I47" s="67"/>
      <c r="J47" s="69"/>
    </row>
    <row r="48" spans="1:13" s="3" customFormat="1" ht="34.5" customHeight="1" x14ac:dyDescent="0.25">
      <c r="A48" s="18">
        <v>9</v>
      </c>
      <c r="B48" s="63" t="s">
        <v>23</v>
      </c>
      <c r="C48" s="63"/>
      <c r="D48" s="63"/>
      <c r="E48" s="64"/>
      <c r="F48" s="67"/>
      <c r="G48" s="68"/>
      <c r="H48" s="69"/>
      <c r="I48" s="67"/>
      <c r="J48" s="69"/>
    </row>
    <row r="49" spans="1:14" s="3" customFormat="1" ht="27.75" customHeight="1" x14ac:dyDescent="0.25">
      <c r="A49" s="18">
        <v>10</v>
      </c>
      <c r="B49" s="63" t="s">
        <v>24</v>
      </c>
      <c r="C49" s="63"/>
      <c r="D49" s="63"/>
      <c r="E49" s="64"/>
      <c r="F49" s="67"/>
      <c r="G49" s="68"/>
      <c r="H49" s="69"/>
      <c r="I49" s="67"/>
      <c r="J49" s="69"/>
    </row>
    <row r="50" spans="1:14" s="5" customFormat="1" ht="33" customHeight="1" x14ac:dyDescent="0.25">
      <c r="A50" s="17">
        <v>11</v>
      </c>
      <c r="B50" s="65" t="s">
        <v>15</v>
      </c>
      <c r="C50" s="65"/>
      <c r="D50" s="65"/>
      <c r="E50" s="66"/>
      <c r="F50" s="69"/>
      <c r="G50" s="119"/>
      <c r="H50" s="119"/>
      <c r="I50" s="119"/>
      <c r="J50" s="119"/>
    </row>
    <row r="51" spans="1:14" ht="27.75" customHeight="1" x14ac:dyDescent="0.25">
      <c r="A51" s="122" t="s">
        <v>101</v>
      </c>
      <c r="B51" s="122"/>
      <c r="C51" s="122"/>
      <c r="D51" s="122"/>
      <c r="E51" s="122"/>
      <c r="F51" s="80">
        <f>SUM(F40:H50)</f>
        <v>0</v>
      </c>
      <c r="G51" s="80"/>
      <c r="H51" s="80"/>
      <c r="I51" s="117">
        <f>SUM(I40:J50)</f>
        <v>0</v>
      </c>
      <c r="J51" s="118"/>
    </row>
    <row r="52" spans="1:14" s="3" customFormat="1" ht="29.25" customHeight="1" x14ac:dyDescent="0.25">
      <c r="A52" s="121" t="s">
        <v>103</v>
      </c>
      <c r="B52" s="123"/>
      <c r="C52" s="123"/>
      <c r="D52" s="123"/>
      <c r="E52" s="123"/>
      <c r="F52" s="79">
        <f>IF(F51&gt;60,60,F51)</f>
        <v>0</v>
      </c>
      <c r="G52" s="79"/>
      <c r="H52" s="79"/>
      <c r="I52" s="81"/>
      <c r="J52" s="81"/>
      <c r="M52" s="9"/>
      <c r="N52" s="9"/>
    </row>
    <row r="53" spans="1:14" s="9" customFormat="1" ht="29.25" customHeight="1" x14ac:dyDescent="0.25">
      <c r="A53" s="7"/>
      <c r="B53" s="8"/>
      <c r="C53" s="10"/>
      <c r="D53" s="11"/>
      <c r="E53" s="11"/>
      <c r="F53" s="7"/>
      <c r="G53" s="7"/>
      <c r="H53" s="7"/>
      <c r="I53" s="7"/>
      <c r="J53" s="7"/>
    </row>
    <row r="54" spans="1:14" s="3" customFormat="1" ht="47.25" customHeight="1" x14ac:dyDescent="0.25">
      <c r="A54" s="94" t="s">
        <v>83</v>
      </c>
      <c r="B54" s="95"/>
      <c r="C54" s="95"/>
      <c r="D54" s="95"/>
      <c r="E54" s="95"/>
      <c r="F54" s="95"/>
      <c r="G54" s="95"/>
      <c r="H54" s="95"/>
      <c r="I54" s="95"/>
      <c r="J54" s="95"/>
    </row>
    <row r="55" spans="1:14" s="3" customFormat="1" ht="33.75" customHeight="1" x14ac:dyDescent="0.25">
      <c r="A55" s="111" t="s">
        <v>84</v>
      </c>
      <c r="B55" s="112"/>
      <c r="C55" s="112"/>
      <c r="D55" s="112"/>
      <c r="E55" s="112"/>
      <c r="F55" s="112"/>
      <c r="G55" s="112"/>
      <c r="H55" s="112"/>
      <c r="I55" s="112"/>
      <c r="J55" s="113"/>
    </row>
    <row r="56" spans="1:14" s="3" customFormat="1" ht="60.75" customHeight="1" x14ac:dyDescent="0.25">
      <c r="A56" s="70" t="s">
        <v>4</v>
      </c>
      <c r="B56" s="71"/>
      <c r="C56" s="71"/>
      <c r="D56" s="71"/>
      <c r="E56" s="72"/>
      <c r="F56" s="73" t="s">
        <v>133</v>
      </c>
      <c r="G56" s="74"/>
      <c r="H56" s="75"/>
      <c r="I56" s="73" t="s">
        <v>91</v>
      </c>
      <c r="J56" s="75"/>
      <c r="L56" s="9"/>
    </row>
    <row r="57" spans="1:14" s="3" customFormat="1" ht="29.25" customHeight="1" x14ac:dyDescent="0.25">
      <c r="A57" s="17">
        <v>1</v>
      </c>
      <c r="B57" s="65" t="s">
        <v>31</v>
      </c>
      <c r="C57" s="65"/>
      <c r="D57" s="65"/>
      <c r="E57" s="66"/>
      <c r="F57" s="76"/>
      <c r="G57" s="77"/>
      <c r="H57" s="78"/>
      <c r="I57" s="76"/>
      <c r="J57" s="78"/>
    </row>
    <row r="58" spans="1:14" s="3" customFormat="1" ht="29.25" customHeight="1" x14ac:dyDescent="0.25">
      <c r="A58" s="17">
        <v>2</v>
      </c>
      <c r="B58" s="65" t="s">
        <v>32</v>
      </c>
      <c r="C58" s="65"/>
      <c r="D58" s="65"/>
      <c r="E58" s="66"/>
      <c r="F58" s="76"/>
      <c r="G58" s="77"/>
      <c r="H58" s="78"/>
      <c r="I58" s="76"/>
      <c r="J58" s="78"/>
    </row>
    <row r="59" spans="1:14" s="3" customFormat="1" ht="29.25" customHeight="1" x14ac:dyDescent="0.25">
      <c r="A59" s="17">
        <v>3</v>
      </c>
      <c r="B59" s="63" t="s">
        <v>33</v>
      </c>
      <c r="C59" s="63"/>
      <c r="D59" s="63"/>
      <c r="E59" s="64"/>
      <c r="F59" s="76"/>
      <c r="G59" s="77"/>
      <c r="H59" s="78"/>
      <c r="I59" s="76"/>
      <c r="J59" s="78"/>
    </row>
    <row r="60" spans="1:14" s="3" customFormat="1" ht="29.25" customHeight="1" x14ac:dyDescent="0.25">
      <c r="A60" s="18">
        <v>4</v>
      </c>
      <c r="B60" s="63" t="s">
        <v>34</v>
      </c>
      <c r="C60" s="63"/>
      <c r="D60" s="63"/>
      <c r="E60" s="64"/>
      <c r="F60" s="67"/>
      <c r="G60" s="68"/>
      <c r="H60" s="69"/>
      <c r="I60" s="67"/>
      <c r="J60" s="69"/>
    </row>
    <row r="61" spans="1:14" s="3" customFormat="1" ht="41.25" customHeight="1" x14ac:dyDescent="0.25">
      <c r="A61" s="18">
        <v>5</v>
      </c>
      <c r="B61" s="63" t="s">
        <v>35</v>
      </c>
      <c r="C61" s="63"/>
      <c r="D61" s="63"/>
      <c r="E61" s="64"/>
      <c r="F61" s="67"/>
      <c r="G61" s="68"/>
      <c r="H61" s="69"/>
      <c r="I61" s="67"/>
      <c r="J61" s="69"/>
    </row>
    <row r="62" spans="1:14" s="3" customFormat="1" ht="42.75" customHeight="1" x14ac:dyDescent="0.25">
      <c r="A62" s="18">
        <v>6</v>
      </c>
      <c r="B62" s="63" t="s">
        <v>36</v>
      </c>
      <c r="C62" s="63"/>
      <c r="D62" s="63"/>
      <c r="E62" s="64"/>
      <c r="F62" s="67"/>
      <c r="G62" s="68"/>
      <c r="H62" s="69"/>
      <c r="I62" s="67"/>
      <c r="J62" s="69"/>
    </row>
    <row r="63" spans="1:14" s="3" customFormat="1" ht="43.5" customHeight="1" x14ac:dyDescent="0.25">
      <c r="A63" s="18">
        <v>7</v>
      </c>
      <c r="B63" s="63" t="s">
        <v>37</v>
      </c>
      <c r="C63" s="63"/>
      <c r="D63" s="63"/>
      <c r="E63" s="64"/>
      <c r="F63" s="67"/>
      <c r="G63" s="68"/>
      <c r="H63" s="69"/>
      <c r="I63" s="67"/>
      <c r="J63" s="69"/>
    </row>
    <row r="64" spans="1:14" s="3" customFormat="1" ht="33" customHeight="1" x14ac:dyDescent="0.25">
      <c r="A64" s="18">
        <v>8</v>
      </c>
      <c r="B64" s="63" t="s">
        <v>38</v>
      </c>
      <c r="C64" s="63"/>
      <c r="D64" s="63"/>
      <c r="E64" s="64"/>
      <c r="F64" s="67"/>
      <c r="G64" s="68"/>
      <c r="H64" s="69"/>
      <c r="I64" s="67"/>
      <c r="J64" s="69"/>
    </row>
    <row r="65" spans="1:14" s="3" customFormat="1" ht="41.25" customHeight="1" x14ac:dyDescent="0.25">
      <c r="A65" s="18">
        <v>9</v>
      </c>
      <c r="B65" s="63" t="s">
        <v>21</v>
      </c>
      <c r="C65" s="63"/>
      <c r="D65" s="63"/>
      <c r="E65" s="64"/>
      <c r="F65" s="67"/>
      <c r="G65" s="68"/>
      <c r="H65" s="69"/>
      <c r="I65" s="67"/>
      <c r="J65" s="69"/>
    </row>
    <row r="66" spans="1:14" s="3" customFormat="1" ht="38.25" customHeight="1" x14ac:dyDescent="0.25">
      <c r="A66" s="18">
        <v>10</v>
      </c>
      <c r="B66" s="63" t="s">
        <v>25</v>
      </c>
      <c r="C66" s="63"/>
      <c r="D66" s="63"/>
      <c r="E66" s="64"/>
      <c r="F66" s="67"/>
      <c r="G66" s="68"/>
      <c r="H66" s="69"/>
      <c r="I66" s="67"/>
      <c r="J66" s="69"/>
    </row>
    <row r="67" spans="1:14" s="3" customFormat="1" ht="49.5" customHeight="1" x14ac:dyDescent="0.25">
      <c r="A67" s="17">
        <v>11</v>
      </c>
      <c r="B67" s="65" t="s">
        <v>26</v>
      </c>
      <c r="C67" s="65"/>
      <c r="D67" s="65"/>
      <c r="E67" s="66"/>
      <c r="F67" s="67"/>
      <c r="G67" s="68"/>
      <c r="H67" s="69"/>
      <c r="I67" s="67"/>
      <c r="J67" s="69"/>
    </row>
    <row r="68" spans="1:14" s="3" customFormat="1" ht="42.75" customHeight="1" x14ac:dyDescent="0.25">
      <c r="A68" s="18">
        <v>12</v>
      </c>
      <c r="B68" s="65" t="s">
        <v>27</v>
      </c>
      <c r="C68" s="65"/>
      <c r="D68" s="65"/>
      <c r="E68" s="66"/>
      <c r="F68" s="67"/>
      <c r="G68" s="68"/>
      <c r="H68" s="69"/>
      <c r="I68" s="67"/>
      <c r="J68" s="69"/>
    </row>
    <row r="69" spans="1:14" s="3" customFormat="1" ht="36.75" customHeight="1" x14ac:dyDescent="0.25">
      <c r="A69" s="18">
        <v>13</v>
      </c>
      <c r="B69" s="65" t="s">
        <v>28</v>
      </c>
      <c r="C69" s="65"/>
      <c r="D69" s="65"/>
      <c r="E69" s="66"/>
      <c r="F69" s="67"/>
      <c r="G69" s="68"/>
      <c r="H69" s="69"/>
      <c r="I69" s="67"/>
      <c r="J69" s="69"/>
    </row>
    <row r="70" spans="1:14" s="3" customFormat="1" ht="44.25" customHeight="1" x14ac:dyDescent="0.25">
      <c r="A70" s="18">
        <v>14</v>
      </c>
      <c r="B70" s="63" t="s">
        <v>29</v>
      </c>
      <c r="C70" s="63"/>
      <c r="D70" s="63"/>
      <c r="E70" s="64"/>
      <c r="F70" s="67"/>
      <c r="G70" s="68"/>
      <c r="H70" s="69"/>
      <c r="I70" s="67"/>
      <c r="J70" s="69"/>
    </row>
    <row r="71" spans="1:14" s="3" customFormat="1" ht="35.25" customHeight="1" x14ac:dyDescent="0.25">
      <c r="A71" s="17">
        <v>15</v>
      </c>
      <c r="B71" s="65" t="s">
        <v>30</v>
      </c>
      <c r="C71" s="65"/>
      <c r="D71" s="65"/>
      <c r="E71" s="66"/>
      <c r="F71" s="67"/>
      <c r="G71" s="68"/>
      <c r="H71" s="69"/>
      <c r="I71" s="119"/>
      <c r="J71" s="119"/>
    </row>
    <row r="72" spans="1:14" s="3" customFormat="1" ht="29.25" customHeight="1" x14ac:dyDescent="0.25">
      <c r="A72" s="122" t="s">
        <v>101</v>
      </c>
      <c r="B72" s="122"/>
      <c r="C72" s="122"/>
      <c r="D72" s="122"/>
      <c r="E72" s="122"/>
      <c r="F72" s="80">
        <f>SUM(F57:H71)</f>
        <v>0</v>
      </c>
      <c r="G72" s="80"/>
      <c r="H72" s="80"/>
      <c r="I72" s="117">
        <f>SUM(I57:J71)</f>
        <v>0</v>
      </c>
      <c r="J72" s="118"/>
    </row>
    <row r="73" spans="1:14" s="3" customFormat="1" ht="29.25" customHeight="1" x14ac:dyDescent="0.25">
      <c r="A73" s="121" t="s">
        <v>103</v>
      </c>
      <c r="B73" s="123"/>
      <c r="C73" s="123"/>
      <c r="D73" s="123"/>
      <c r="E73" s="123"/>
      <c r="F73" s="79">
        <f>IF(F72&gt;60,60,F72)</f>
        <v>0</v>
      </c>
      <c r="G73" s="79"/>
      <c r="H73" s="79"/>
      <c r="I73" s="81"/>
      <c r="J73" s="81"/>
      <c r="M73" s="9"/>
      <c r="N73" s="9"/>
    </row>
    <row r="74" spans="1:14" s="9" customFormat="1" ht="29.25" customHeight="1" x14ac:dyDescent="0.25">
      <c r="A74" s="7"/>
      <c r="B74" s="8"/>
      <c r="C74" s="10"/>
      <c r="D74" s="11"/>
      <c r="E74" s="11"/>
      <c r="F74" s="7"/>
      <c r="G74" s="7"/>
      <c r="H74" s="7"/>
      <c r="I74" s="7"/>
      <c r="J74" s="7"/>
    </row>
    <row r="75" spans="1:14" s="9" customFormat="1" ht="36" customHeight="1" x14ac:dyDescent="0.25">
      <c r="A75" s="115" t="s">
        <v>85</v>
      </c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4" s="9" customFormat="1" ht="61.5" customHeight="1" x14ac:dyDescent="0.25">
      <c r="A76" s="70" t="s">
        <v>4</v>
      </c>
      <c r="B76" s="71"/>
      <c r="C76" s="71"/>
      <c r="D76" s="71"/>
      <c r="E76" s="72"/>
      <c r="F76" s="73" t="s">
        <v>133</v>
      </c>
      <c r="G76" s="74"/>
      <c r="H76" s="75"/>
      <c r="I76" s="73" t="s">
        <v>91</v>
      </c>
      <c r="J76" s="75"/>
    </row>
    <row r="77" spans="1:14" s="9" customFormat="1" ht="29.25" customHeight="1" x14ac:dyDescent="0.25">
      <c r="A77" s="17">
        <v>1</v>
      </c>
      <c r="B77" s="65" t="s">
        <v>42</v>
      </c>
      <c r="C77" s="65"/>
      <c r="D77" s="65"/>
      <c r="E77" s="66"/>
      <c r="F77" s="76"/>
      <c r="G77" s="77"/>
      <c r="H77" s="78"/>
      <c r="I77" s="76"/>
      <c r="J77" s="78"/>
    </row>
    <row r="78" spans="1:14" s="9" customFormat="1" ht="29.25" customHeight="1" x14ac:dyDescent="0.25">
      <c r="A78" s="17">
        <v>2</v>
      </c>
      <c r="B78" s="65" t="s">
        <v>43</v>
      </c>
      <c r="C78" s="65"/>
      <c r="D78" s="65"/>
      <c r="E78" s="66"/>
      <c r="F78" s="76"/>
      <c r="G78" s="77"/>
      <c r="H78" s="78"/>
      <c r="I78" s="76"/>
      <c r="J78" s="78"/>
    </row>
    <row r="79" spans="1:14" s="9" customFormat="1" ht="29.25" customHeight="1" x14ac:dyDescent="0.25">
      <c r="A79" s="17">
        <v>3</v>
      </c>
      <c r="B79" s="63" t="s">
        <v>44</v>
      </c>
      <c r="C79" s="63"/>
      <c r="D79" s="63"/>
      <c r="E79" s="64"/>
      <c r="F79" s="76"/>
      <c r="G79" s="77"/>
      <c r="H79" s="78"/>
      <c r="I79" s="76"/>
      <c r="J79" s="78"/>
    </row>
    <row r="80" spans="1:14" s="9" customFormat="1" ht="29.25" customHeight="1" x14ac:dyDescent="0.25">
      <c r="A80" s="18">
        <v>4</v>
      </c>
      <c r="B80" s="63" t="s">
        <v>45</v>
      </c>
      <c r="C80" s="63"/>
      <c r="D80" s="63"/>
      <c r="E80" s="64"/>
      <c r="F80" s="67"/>
      <c r="G80" s="68"/>
      <c r="H80" s="69"/>
      <c r="I80" s="67"/>
      <c r="J80" s="69"/>
    </row>
    <row r="81" spans="1:10" s="9" customFormat="1" ht="29.25" customHeight="1" x14ac:dyDescent="0.25">
      <c r="A81" s="18">
        <v>5</v>
      </c>
      <c r="B81" s="63" t="s">
        <v>46</v>
      </c>
      <c r="C81" s="63"/>
      <c r="D81" s="63"/>
      <c r="E81" s="64"/>
      <c r="F81" s="67"/>
      <c r="G81" s="68"/>
      <c r="H81" s="69"/>
      <c r="I81" s="67"/>
      <c r="J81" s="69"/>
    </row>
    <row r="82" spans="1:10" s="9" customFormat="1" ht="29.25" customHeight="1" x14ac:dyDescent="0.25">
      <c r="A82" s="18">
        <v>6</v>
      </c>
      <c r="B82" s="63" t="s">
        <v>47</v>
      </c>
      <c r="C82" s="63"/>
      <c r="D82" s="63"/>
      <c r="E82" s="64"/>
      <c r="F82" s="67"/>
      <c r="G82" s="68"/>
      <c r="H82" s="69"/>
      <c r="I82" s="67"/>
      <c r="J82" s="69"/>
    </row>
    <row r="83" spans="1:10" s="12" customFormat="1" ht="28.5" customHeight="1" x14ac:dyDescent="0.25">
      <c r="A83" s="18">
        <v>7</v>
      </c>
      <c r="B83" s="63" t="s">
        <v>48</v>
      </c>
      <c r="C83" s="63"/>
      <c r="D83" s="63"/>
      <c r="E83" s="64"/>
      <c r="F83" s="67"/>
      <c r="G83" s="68"/>
      <c r="H83" s="69"/>
      <c r="I83" s="67"/>
      <c r="J83" s="69"/>
    </row>
    <row r="84" spans="1:10" ht="42.75" customHeight="1" x14ac:dyDescent="0.25">
      <c r="A84" s="18">
        <v>8</v>
      </c>
      <c r="B84" s="63" t="s">
        <v>49</v>
      </c>
      <c r="C84" s="63"/>
      <c r="D84" s="63"/>
      <c r="E84" s="64"/>
      <c r="F84" s="67"/>
      <c r="G84" s="68"/>
      <c r="H84" s="69"/>
      <c r="I84" s="67"/>
      <c r="J84" s="69"/>
    </row>
    <row r="85" spans="1:10" s="3" customFormat="1" ht="30.75" customHeight="1" x14ac:dyDescent="0.25">
      <c r="A85" s="18">
        <v>9</v>
      </c>
      <c r="B85" s="63" t="s">
        <v>50</v>
      </c>
      <c r="C85" s="63"/>
      <c r="D85" s="63"/>
      <c r="E85" s="64"/>
      <c r="F85" s="67"/>
      <c r="G85" s="68"/>
      <c r="H85" s="69"/>
      <c r="I85" s="67"/>
      <c r="J85" s="69"/>
    </row>
    <row r="86" spans="1:10" s="3" customFormat="1" ht="32.25" customHeight="1" x14ac:dyDescent="0.25">
      <c r="A86" s="18">
        <v>10</v>
      </c>
      <c r="B86" s="63" t="s">
        <v>51</v>
      </c>
      <c r="C86" s="63"/>
      <c r="D86" s="63"/>
      <c r="E86" s="64"/>
      <c r="F86" s="67"/>
      <c r="G86" s="68"/>
      <c r="H86" s="69"/>
      <c r="I86" s="67"/>
      <c r="J86" s="69"/>
    </row>
    <row r="87" spans="1:10" s="3" customFormat="1" ht="31.5" customHeight="1" x14ac:dyDescent="0.25">
      <c r="A87" s="17">
        <v>11</v>
      </c>
      <c r="B87" s="63" t="s">
        <v>52</v>
      </c>
      <c r="C87" s="63"/>
      <c r="D87" s="63"/>
      <c r="E87" s="64"/>
      <c r="F87" s="67"/>
      <c r="G87" s="68"/>
      <c r="H87" s="69"/>
      <c r="I87" s="67"/>
      <c r="J87" s="69"/>
    </row>
    <row r="88" spans="1:10" s="3" customFormat="1" ht="36.75" customHeight="1" x14ac:dyDescent="0.25">
      <c r="A88" s="18">
        <v>12</v>
      </c>
      <c r="B88" s="63" t="s">
        <v>53</v>
      </c>
      <c r="C88" s="63"/>
      <c r="D88" s="63"/>
      <c r="E88" s="64"/>
      <c r="F88" s="67"/>
      <c r="G88" s="68"/>
      <c r="H88" s="69"/>
      <c r="I88" s="67"/>
      <c r="J88" s="69"/>
    </row>
    <row r="89" spans="1:10" s="3" customFormat="1" ht="39" customHeight="1" x14ac:dyDescent="0.25">
      <c r="A89" s="18">
        <v>13</v>
      </c>
      <c r="B89" s="63" t="s">
        <v>54</v>
      </c>
      <c r="C89" s="63"/>
      <c r="D89" s="63"/>
      <c r="E89" s="64"/>
      <c r="F89" s="67"/>
      <c r="G89" s="68"/>
      <c r="H89" s="69"/>
      <c r="I89" s="67"/>
      <c r="J89" s="69"/>
    </row>
    <row r="90" spans="1:10" s="3" customFormat="1" ht="39" customHeight="1" x14ac:dyDescent="0.25">
      <c r="A90" s="18">
        <v>14</v>
      </c>
      <c r="B90" s="63" t="s">
        <v>55</v>
      </c>
      <c r="C90" s="63"/>
      <c r="D90" s="63"/>
      <c r="E90" s="64"/>
      <c r="F90" s="67"/>
      <c r="G90" s="68"/>
      <c r="H90" s="69"/>
      <c r="I90" s="67"/>
      <c r="J90" s="69"/>
    </row>
    <row r="91" spans="1:10" s="3" customFormat="1" ht="36" customHeight="1" x14ac:dyDescent="0.25">
      <c r="A91" s="17">
        <v>15</v>
      </c>
      <c r="B91" s="63" t="s">
        <v>56</v>
      </c>
      <c r="C91" s="63"/>
      <c r="D91" s="63"/>
      <c r="E91" s="64"/>
      <c r="F91" s="67"/>
      <c r="G91" s="68"/>
      <c r="H91" s="69"/>
      <c r="I91" s="67"/>
      <c r="J91" s="69"/>
    </row>
    <row r="92" spans="1:10" s="3" customFormat="1" ht="41.25" customHeight="1" x14ac:dyDescent="0.25">
      <c r="A92" s="17">
        <v>16</v>
      </c>
      <c r="B92" s="65" t="s">
        <v>57</v>
      </c>
      <c r="C92" s="65"/>
      <c r="D92" s="65"/>
      <c r="E92" s="66"/>
      <c r="F92" s="67"/>
      <c r="G92" s="68"/>
      <c r="H92" s="69"/>
      <c r="I92" s="67"/>
      <c r="J92" s="69"/>
    </row>
    <row r="93" spans="1:10" s="3" customFormat="1" ht="29.25" customHeight="1" x14ac:dyDescent="0.25">
      <c r="A93" s="18">
        <v>17</v>
      </c>
      <c r="B93" s="63" t="s">
        <v>58</v>
      </c>
      <c r="C93" s="63"/>
      <c r="D93" s="63"/>
      <c r="E93" s="64"/>
      <c r="F93" s="67"/>
      <c r="G93" s="68"/>
      <c r="H93" s="69"/>
      <c r="I93" s="67"/>
      <c r="J93" s="69"/>
    </row>
    <row r="94" spans="1:10" s="3" customFormat="1" ht="45" customHeight="1" x14ac:dyDescent="0.25">
      <c r="A94" s="17">
        <v>18</v>
      </c>
      <c r="B94" s="65" t="s">
        <v>59</v>
      </c>
      <c r="C94" s="65"/>
      <c r="D94" s="65"/>
      <c r="E94" s="66"/>
      <c r="F94" s="67"/>
      <c r="G94" s="68"/>
      <c r="H94" s="69"/>
      <c r="I94" s="67"/>
      <c r="J94" s="69"/>
    </row>
    <row r="95" spans="1:10" s="3" customFormat="1" ht="35.25" customHeight="1" x14ac:dyDescent="0.25">
      <c r="A95" s="18">
        <v>19</v>
      </c>
      <c r="B95" s="63" t="s">
        <v>60</v>
      </c>
      <c r="C95" s="63"/>
      <c r="D95" s="63"/>
      <c r="E95" s="64"/>
      <c r="F95" s="67"/>
      <c r="G95" s="68"/>
      <c r="H95" s="69"/>
      <c r="I95" s="67"/>
      <c r="J95" s="69"/>
    </row>
    <row r="96" spans="1:10" s="3" customFormat="1" ht="36" customHeight="1" x14ac:dyDescent="0.25">
      <c r="A96" s="18">
        <v>20</v>
      </c>
      <c r="B96" s="63" t="s">
        <v>61</v>
      </c>
      <c r="C96" s="63"/>
      <c r="D96" s="63"/>
      <c r="E96" s="64"/>
      <c r="F96" s="67"/>
      <c r="G96" s="68"/>
      <c r="H96" s="69"/>
      <c r="I96" s="67"/>
      <c r="J96" s="69"/>
    </row>
    <row r="97" spans="1:14" s="3" customFormat="1" ht="48.75" customHeight="1" x14ac:dyDescent="0.25">
      <c r="A97" s="17">
        <v>21</v>
      </c>
      <c r="B97" s="65" t="s">
        <v>62</v>
      </c>
      <c r="C97" s="65"/>
      <c r="D97" s="65"/>
      <c r="E97" s="66"/>
      <c r="F97" s="67"/>
      <c r="G97" s="68"/>
      <c r="H97" s="69"/>
      <c r="I97" s="67"/>
      <c r="J97" s="69"/>
    </row>
    <row r="98" spans="1:14" s="3" customFormat="1" ht="26.25" customHeight="1" x14ac:dyDescent="0.25">
      <c r="A98" s="18">
        <v>22</v>
      </c>
      <c r="B98" s="63" t="s">
        <v>63</v>
      </c>
      <c r="C98" s="63"/>
      <c r="D98" s="63"/>
      <c r="E98" s="64"/>
      <c r="F98" s="67"/>
      <c r="G98" s="68"/>
      <c r="H98" s="69"/>
      <c r="I98" s="67"/>
      <c r="J98" s="69"/>
    </row>
    <row r="99" spans="1:14" s="3" customFormat="1" ht="30" customHeight="1" x14ac:dyDescent="0.25">
      <c r="A99" s="18">
        <v>23</v>
      </c>
      <c r="B99" s="63" t="s">
        <v>64</v>
      </c>
      <c r="C99" s="63"/>
      <c r="D99" s="63"/>
      <c r="E99" s="64"/>
      <c r="F99" s="67"/>
      <c r="G99" s="68"/>
      <c r="H99" s="69"/>
      <c r="I99" s="67"/>
      <c r="J99" s="69"/>
    </row>
    <row r="100" spans="1:14" s="3" customFormat="1" ht="29.25" customHeight="1" x14ac:dyDescent="0.25">
      <c r="A100" s="17">
        <v>24</v>
      </c>
      <c r="B100" s="63" t="s">
        <v>65</v>
      </c>
      <c r="C100" s="63"/>
      <c r="D100" s="63"/>
      <c r="E100" s="64"/>
      <c r="F100" s="67"/>
      <c r="G100" s="68"/>
      <c r="H100" s="69"/>
      <c r="I100" s="67"/>
      <c r="J100" s="69"/>
    </row>
    <row r="101" spans="1:14" s="3" customFormat="1" ht="30" customHeight="1" x14ac:dyDescent="0.25">
      <c r="A101" s="18">
        <v>25</v>
      </c>
      <c r="B101" s="63" t="s">
        <v>66</v>
      </c>
      <c r="C101" s="63"/>
      <c r="D101" s="63"/>
      <c r="E101" s="64"/>
      <c r="F101" s="67"/>
      <c r="G101" s="68"/>
      <c r="H101" s="69"/>
      <c r="I101" s="67"/>
      <c r="J101" s="69"/>
    </row>
    <row r="102" spans="1:14" s="3" customFormat="1" ht="43.5" customHeight="1" x14ac:dyDescent="0.25">
      <c r="A102" s="18">
        <v>26</v>
      </c>
      <c r="B102" s="63" t="s">
        <v>67</v>
      </c>
      <c r="C102" s="63"/>
      <c r="D102" s="63"/>
      <c r="E102" s="64"/>
      <c r="F102" s="67"/>
      <c r="G102" s="68"/>
      <c r="H102" s="69"/>
      <c r="I102" s="67"/>
      <c r="J102" s="69"/>
    </row>
    <row r="103" spans="1:14" s="3" customFormat="1" ht="42.75" customHeight="1" x14ac:dyDescent="0.25">
      <c r="A103" s="17">
        <v>27</v>
      </c>
      <c r="B103" s="63" t="s">
        <v>39</v>
      </c>
      <c r="C103" s="63"/>
      <c r="D103" s="63"/>
      <c r="E103" s="64"/>
      <c r="F103" s="67"/>
      <c r="G103" s="68"/>
      <c r="H103" s="69"/>
      <c r="I103" s="67"/>
      <c r="J103" s="69"/>
    </row>
    <row r="104" spans="1:14" s="5" customFormat="1" ht="27" customHeight="1" x14ac:dyDescent="0.25">
      <c r="A104" s="18">
        <v>28</v>
      </c>
      <c r="B104" s="63" t="s">
        <v>68</v>
      </c>
      <c r="C104" s="63"/>
      <c r="D104" s="63"/>
      <c r="E104" s="64"/>
      <c r="F104" s="67"/>
      <c r="G104" s="68"/>
      <c r="H104" s="69"/>
      <c r="I104" s="67"/>
      <c r="J104" s="69"/>
    </row>
    <row r="105" spans="1:14" ht="44.25" customHeight="1" x14ac:dyDescent="0.25">
      <c r="A105" s="18">
        <v>29</v>
      </c>
      <c r="B105" s="63" t="s">
        <v>40</v>
      </c>
      <c r="C105" s="63"/>
      <c r="D105" s="63"/>
      <c r="E105" s="64"/>
      <c r="F105" s="67"/>
      <c r="G105" s="68"/>
      <c r="H105" s="69"/>
      <c r="I105" s="67"/>
      <c r="J105" s="69"/>
    </row>
    <row r="106" spans="1:14" ht="43.5" customHeight="1" x14ac:dyDescent="0.25">
      <c r="A106" s="17">
        <v>30</v>
      </c>
      <c r="B106" s="65" t="s">
        <v>41</v>
      </c>
      <c r="C106" s="65"/>
      <c r="D106" s="65"/>
      <c r="E106" s="66"/>
      <c r="F106" s="67"/>
      <c r="G106" s="68"/>
      <c r="H106" s="69"/>
      <c r="I106" s="119"/>
      <c r="J106" s="119"/>
    </row>
    <row r="107" spans="1:14" ht="30" customHeight="1" x14ac:dyDescent="0.25">
      <c r="A107" s="122" t="s">
        <v>101</v>
      </c>
      <c r="B107" s="122"/>
      <c r="C107" s="122"/>
      <c r="D107" s="122"/>
      <c r="E107" s="122"/>
      <c r="F107" s="80">
        <f>SUM(F77:H106)</f>
        <v>0</v>
      </c>
      <c r="G107" s="80"/>
      <c r="H107" s="80"/>
      <c r="I107" s="117">
        <f>SUM(I77:J106)</f>
        <v>0</v>
      </c>
      <c r="J107" s="118"/>
    </row>
    <row r="108" spans="1:14" ht="32.25" customHeight="1" x14ac:dyDescent="0.25">
      <c r="A108" s="121" t="s">
        <v>102</v>
      </c>
      <c r="B108" s="123"/>
      <c r="C108" s="123"/>
      <c r="D108" s="123"/>
      <c r="E108" s="123"/>
      <c r="F108" s="79">
        <f>IF(F107&gt;120,120,F107)</f>
        <v>0</v>
      </c>
      <c r="G108" s="79"/>
      <c r="H108" s="79"/>
      <c r="I108" s="81"/>
      <c r="J108" s="81"/>
      <c r="M108" s="9"/>
      <c r="N108" s="16"/>
    </row>
    <row r="109" spans="1:14" ht="12.75" customHeight="1" x14ac:dyDescent="0.25"/>
    <row r="110" spans="1:14" ht="26.25" customHeight="1" x14ac:dyDescent="0.25">
      <c r="A110" s="174" t="s">
        <v>86</v>
      </c>
      <c r="B110" s="174"/>
      <c r="C110" s="174"/>
      <c r="D110" s="174"/>
      <c r="E110" s="174"/>
      <c r="F110" s="174"/>
      <c r="G110" s="13"/>
      <c r="H110" s="175">
        <f>F72+F107</f>
        <v>0</v>
      </c>
      <c r="I110" s="176"/>
      <c r="J110" s="177"/>
    </row>
    <row r="111" spans="1:14" ht="30.75" customHeight="1" x14ac:dyDescent="0.25">
      <c r="A111" s="174" t="s">
        <v>69</v>
      </c>
      <c r="B111" s="174"/>
      <c r="C111" s="174"/>
      <c r="D111" s="174"/>
      <c r="E111" s="174"/>
      <c r="F111" s="174"/>
      <c r="G111" s="13"/>
      <c r="H111" s="171">
        <f>F73+F108</f>
        <v>0</v>
      </c>
      <c r="I111" s="172"/>
      <c r="J111" s="173"/>
      <c r="K111" s="15" t="str">
        <f>IF(H111&lt;=180," ","Pontuação incorreta! Valor máximo permitido: 180")</f>
        <v xml:space="preserve"> </v>
      </c>
      <c r="M111" s="9"/>
      <c r="N111" s="16"/>
    </row>
    <row r="112" spans="1:14" ht="34.5" customHeight="1" x14ac:dyDescent="0.25">
      <c r="K112" s="14"/>
    </row>
    <row r="113" spans="1:14" ht="34.5" customHeight="1" x14ac:dyDescent="0.25">
      <c r="A113" s="94" t="s">
        <v>88</v>
      </c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4" ht="60.75" customHeight="1" x14ac:dyDescent="0.25">
      <c r="A114" s="70" t="s">
        <v>4</v>
      </c>
      <c r="B114" s="71"/>
      <c r="C114" s="71"/>
      <c r="D114" s="71"/>
      <c r="E114" s="72"/>
      <c r="F114" s="73" t="s">
        <v>133</v>
      </c>
      <c r="G114" s="74"/>
      <c r="H114" s="75"/>
      <c r="I114" s="73" t="s">
        <v>91</v>
      </c>
      <c r="J114" s="75"/>
      <c r="L114" s="16"/>
    </row>
    <row r="115" spans="1:14" ht="30.75" customHeight="1" x14ac:dyDescent="0.25">
      <c r="A115" s="17">
        <v>1</v>
      </c>
      <c r="B115" s="65" t="s">
        <v>70</v>
      </c>
      <c r="C115" s="65"/>
      <c r="D115" s="65"/>
      <c r="E115" s="66"/>
      <c r="F115" s="76"/>
      <c r="G115" s="77"/>
      <c r="H115" s="78"/>
      <c r="I115" s="76"/>
      <c r="J115" s="78"/>
    </row>
    <row r="116" spans="1:14" ht="55.5" customHeight="1" x14ac:dyDescent="0.25">
      <c r="A116" s="17">
        <v>2</v>
      </c>
      <c r="B116" s="65" t="s">
        <v>71</v>
      </c>
      <c r="C116" s="65"/>
      <c r="D116" s="65"/>
      <c r="E116" s="66"/>
      <c r="F116" s="76"/>
      <c r="G116" s="77"/>
      <c r="H116" s="78"/>
      <c r="I116" s="76"/>
      <c r="J116" s="78"/>
    </row>
    <row r="117" spans="1:14" ht="31.5" customHeight="1" x14ac:dyDescent="0.25">
      <c r="A117" s="17">
        <v>3</v>
      </c>
      <c r="B117" s="65" t="s">
        <v>72</v>
      </c>
      <c r="C117" s="65"/>
      <c r="D117" s="65"/>
      <c r="E117" s="66"/>
      <c r="F117" s="76"/>
      <c r="G117" s="77"/>
      <c r="H117" s="78"/>
      <c r="I117" s="76"/>
      <c r="J117" s="78"/>
    </row>
    <row r="118" spans="1:14" ht="46.5" customHeight="1" x14ac:dyDescent="0.25">
      <c r="A118" s="17">
        <v>4</v>
      </c>
      <c r="B118" s="65" t="s">
        <v>80</v>
      </c>
      <c r="C118" s="65"/>
      <c r="D118" s="65"/>
      <c r="E118" s="66"/>
      <c r="F118" s="76"/>
      <c r="G118" s="77"/>
      <c r="H118" s="78"/>
      <c r="I118" s="76"/>
      <c r="J118" s="78"/>
    </row>
    <row r="119" spans="1:14" ht="101.25" customHeight="1" x14ac:dyDescent="0.25">
      <c r="A119" s="17">
        <v>5</v>
      </c>
      <c r="B119" s="65" t="s">
        <v>73</v>
      </c>
      <c r="C119" s="65"/>
      <c r="D119" s="65"/>
      <c r="E119" s="66"/>
      <c r="F119" s="76"/>
      <c r="G119" s="77"/>
      <c r="H119" s="78"/>
      <c r="I119" s="76"/>
      <c r="J119" s="78"/>
    </row>
    <row r="120" spans="1:14" ht="45" customHeight="1" x14ac:dyDescent="0.25">
      <c r="A120" s="17">
        <v>6</v>
      </c>
      <c r="B120" s="65" t="s">
        <v>79</v>
      </c>
      <c r="C120" s="65"/>
      <c r="D120" s="65"/>
      <c r="E120" s="66"/>
      <c r="F120" s="76"/>
      <c r="G120" s="77"/>
      <c r="H120" s="78"/>
      <c r="I120" s="76"/>
      <c r="J120" s="78"/>
    </row>
    <row r="121" spans="1:14" ht="72.75" customHeight="1" x14ac:dyDescent="0.25">
      <c r="A121" s="17">
        <v>7</v>
      </c>
      <c r="B121" s="65" t="s">
        <v>74</v>
      </c>
      <c r="C121" s="65"/>
      <c r="D121" s="65"/>
      <c r="E121" s="66"/>
      <c r="F121" s="76"/>
      <c r="G121" s="77"/>
      <c r="H121" s="78"/>
      <c r="I121" s="76"/>
      <c r="J121" s="78"/>
    </row>
    <row r="122" spans="1:14" ht="45.75" customHeight="1" x14ac:dyDescent="0.25">
      <c r="A122" s="17">
        <v>8</v>
      </c>
      <c r="B122" s="65" t="s">
        <v>75</v>
      </c>
      <c r="C122" s="65"/>
      <c r="D122" s="65"/>
      <c r="E122" s="66"/>
      <c r="F122" s="76"/>
      <c r="G122" s="77"/>
      <c r="H122" s="78"/>
      <c r="I122" s="76"/>
      <c r="J122" s="78"/>
    </row>
    <row r="123" spans="1:14" ht="43.5" customHeight="1" x14ac:dyDescent="0.25">
      <c r="A123" s="17">
        <v>9</v>
      </c>
      <c r="B123" s="65" t="s">
        <v>76</v>
      </c>
      <c r="C123" s="65"/>
      <c r="D123" s="65"/>
      <c r="E123" s="66"/>
      <c r="F123" s="76"/>
      <c r="G123" s="77"/>
      <c r="H123" s="78"/>
      <c r="I123" s="76"/>
      <c r="J123" s="78"/>
    </row>
    <row r="124" spans="1:14" ht="26.25" customHeight="1" x14ac:dyDescent="0.25">
      <c r="A124" s="17">
        <v>10</v>
      </c>
      <c r="B124" s="65" t="s">
        <v>77</v>
      </c>
      <c r="C124" s="65"/>
      <c r="D124" s="65"/>
      <c r="E124" s="66"/>
      <c r="F124" s="67"/>
      <c r="G124" s="68"/>
      <c r="H124" s="69"/>
      <c r="I124" s="67"/>
      <c r="J124" s="69"/>
    </row>
    <row r="125" spans="1:14" ht="33" customHeight="1" x14ac:dyDescent="0.25">
      <c r="A125" s="17">
        <v>11</v>
      </c>
      <c r="B125" s="65" t="s">
        <v>78</v>
      </c>
      <c r="C125" s="65"/>
      <c r="D125" s="65"/>
      <c r="E125" s="66"/>
      <c r="F125" s="119"/>
      <c r="G125" s="119"/>
      <c r="H125" s="119"/>
      <c r="I125" s="69"/>
      <c r="J125" s="119"/>
      <c r="M125" s="16"/>
    </row>
    <row r="126" spans="1:14" ht="27" customHeight="1" x14ac:dyDescent="0.25">
      <c r="A126" s="122" t="s">
        <v>101</v>
      </c>
      <c r="B126" s="122"/>
      <c r="C126" s="122"/>
      <c r="D126" s="122"/>
      <c r="E126" s="122"/>
      <c r="F126" s="122">
        <f>SUM(F115:H125)</f>
        <v>0</v>
      </c>
      <c r="G126" s="122"/>
      <c r="H126" s="122"/>
      <c r="I126" s="117">
        <f>SUM(I115:J125)</f>
        <v>0</v>
      </c>
      <c r="J126" s="118"/>
    </row>
    <row r="127" spans="1:14" ht="30" customHeight="1" x14ac:dyDescent="0.25">
      <c r="A127" s="121" t="s">
        <v>104</v>
      </c>
      <c r="B127" s="123"/>
      <c r="C127" s="123"/>
      <c r="D127" s="123"/>
      <c r="E127" s="123"/>
      <c r="F127" s="122">
        <f>IF(F126&gt;80,80,F126)</f>
        <v>0</v>
      </c>
      <c r="G127" s="122"/>
      <c r="H127" s="122"/>
      <c r="I127" s="132" t="str">
        <f>IF(F127&lt;=80," ","Pontuação incorreta! Valor máximo permitido: 80")</f>
        <v xml:space="preserve"> </v>
      </c>
      <c r="J127" s="132"/>
      <c r="M127" s="9"/>
      <c r="N127" s="16"/>
    </row>
    <row r="128" spans="1:14" ht="15.75" customHeight="1" x14ac:dyDescent="0.25"/>
    <row r="129" spans="1:15" ht="27.75" customHeight="1" x14ac:dyDescent="0.25">
      <c r="A129" s="126" t="s">
        <v>131</v>
      </c>
      <c r="B129" s="127"/>
      <c r="C129" s="127"/>
      <c r="D129" s="127"/>
      <c r="E129" s="127"/>
      <c r="F129" s="127"/>
      <c r="G129" s="127"/>
      <c r="H129" s="127"/>
      <c r="I129" s="127"/>
      <c r="J129" s="128"/>
    </row>
    <row r="130" spans="1:15" ht="21" customHeight="1" x14ac:dyDescent="0.25">
      <c r="A130" s="79" t="s">
        <v>4</v>
      </c>
      <c r="B130" s="79"/>
      <c r="C130" s="79"/>
      <c r="D130" s="130" t="s">
        <v>127</v>
      </c>
      <c r="E130" s="130"/>
      <c r="F130" s="129" t="s">
        <v>128</v>
      </c>
      <c r="G130" s="129"/>
      <c r="H130" s="129"/>
      <c r="I130" s="122" t="s">
        <v>126</v>
      </c>
      <c r="J130" s="122"/>
    </row>
    <row r="131" spans="1:15" ht="30" customHeight="1" x14ac:dyDescent="0.25">
      <c r="A131" s="110" t="s">
        <v>5</v>
      </c>
      <c r="B131" s="110"/>
      <c r="C131" s="110"/>
      <c r="D131" s="117">
        <f>F36</f>
        <v>0</v>
      </c>
      <c r="E131" s="118"/>
      <c r="F131" s="117">
        <f>H10</f>
        <v>0</v>
      </c>
      <c r="G131" s="131"/>
      <c r="H131" s="118"/>
      <c r="I131" s="147">
        <f>F131*D131/100</f>
        <v>0</v>
      </c>
      <c r="J131" s="148"/>
    </row>
    <row r="132" spans="1:15" ht="30" customHeight="1" x14ac:dyDescent="0.25">
      <c r="A132" s="110" t="s">
        <v>6</v>
      </c>
      <c r="B132" s="110"/>
      <c r="C132" s="110"/>
      <c r="D132" s="117">
        <f>F52</f>
        <v>0</v>
      </c>
      <c r="E132" s="118"/>
      <c r="F132" s="117">
        <f>H11</f>
        <v>0</v>
      </c>
      <c r="G132" s="131"/>
      <c r="H132" s="118"/>
      <c r="I132" s="147">
        <f t="shared" ref="I132:I134" si="0">F132*D132/100</f>
        <v>0</v>
      </c>
      <c r="J132" s="148"/>
    </row>
    <row r="133" spans="1:15" ht="30" customHeight="1" x14ac:dyDescent="0.25">
      <c r="A133" s="149" t="s">
        <v>7</v>
      </c>
      <c r="B133" s="149"/>
      <c r="C133" s="149"/>
      <c r="D133" s="117">
        <f>H111</f>
        <v>0</v>
      </c>
      <c r="E133" s="118"/>
      <c r="F133" s="117">
        <f>H12</f>
        <v>0</v>
      </c>
      <c r="G133" s="131"/>
      <c r="H133" s="118"/>
      <c r="I133" s="147">
        <f t="shared" si="0"/>
        <v>0</v>
      </c>
      <c r="J133" s="148"/>
    </row>
    <row r="134" spans="1:15" ht="30" customHeight="1" x14ac:dyDescent="0.25">
      <c r="A134" s="110" t="s">
        <v>8</v>
      </c>
      <c r="B134" s="110"/>
      <c r="C134" s="110"/>
      <c r="D134" s="117">
        <f>F127</f>
        <v>0</v>
      </c>
      <c r="E134" s="118"/>
      <c r="F134" s="117">
        <f>H13</f>
        <v>0</v>
      </c>
      <c r="G134" s="131"/>
      <c r="H134" s="118"/>
      <c r="I134" s="147">
        <f t="shared" si="0"/>
        <v>0</v>
      </c>
      <c r="J134" s="148"/>
      <c r="O134" s="5"/>
    </row>
    <row r="135" spans="1:15" ht="30" customHeight="1" x14ac:dyDescent="0.25">
      <c r="A135" s="100" t="s">
        <v>105</v>
      </c>
      <c r="B135" s="101"/>
      <c r="C135" s="101"/>
      <c r="D135" s="101"/>
      <c r="E135" s="102"/>
      <c r="F135" s="142">
        <f>SUM(F131:H134)</f>
        <v>0</v>
      </c>
      <c r="G135" s="143"/>
      <c r="H135" s="144"/>
      <c r="I135" s="145">
        <f>SUM(I131:J134)</f>
        <v>0</v>
      </c>
      <c r="J135" s="146"/>
    </row>
    <row r="136" spans="1:15" s="16" customFormat="1" ht="18" customHeight="1" x14ac:dyDescent="0.25">
      <c r="A136" s="38"/>
      <c r="B136" s="38"/>
      <c r="C136" s="38"/>
      <c r="D136" s="38"/>
      <c r="E136" s="38"/>
      <c r="F136" s="37"/>
      <c r="G136" s="37"/>
      <c r="H136" s="37"/>
      <c r="I136" s="36"/>
      <c r="J136" s="36"/>
    </row>
    <row r="137" spans="1:15" s="16" customFormat="1" ht="33.75" customHeight="1" x14ac:dyDescent="0.3">
      <c r="A137" s="49" t="s">
        <v>130</v>
      </c>
      <c r="B137" s="50"/>
      <c r="C137" s="50"/>
      <c r="D137" s="50"/>
      <c r="E137" s="50"/>
      <c r="F137" s="50"/>
      <c r="G137" s="50"/>
      <c r="H137" s="50"/>
      <c r="I137" s="50"/>
      <c r="J137" s="51"/>
      <c r="K137" s="39"/>
    </row>
    <row r="138" spans="1:15" s="16" customFormat="1" ht="30" customHeight="1" x14ac:dyDescent="0.25">
      <c r="A138" s="52" t="s">
        <v>113</v>
      </c>
      <c r="B138" s="53"/>
      <c r="C138" s="53"/>
      <c r="D138" s="56" t="s">
        <v>114</v>
      </c>
      <c r="E138" s="56"/>
      <c r="F138" s="56"/>
      <c r="G138" s="40"/>
      <c r="H138" s="56" t="s">
        <v>115</v>
      </c>
      <c r="I138" s="56"/>
      <c r="J138" s="56"/>
      <c r="K138" s="42"/>
    </row>
    <row r="139" spans="1:15" s="16" customFormat="1" ht="24.75" customHeight="1" x14ac:dyDescent="0.25">
      <c r="A139" s="54" t="s">
        <v>116</v>
      </c>
      <c r="B139" s="55"/>
      <c r="C139" s="55"/>
      <c r="D139" s="57" t="s">
        <v>117</v>
      </c>
      <c r="E139" s="57"/>
      <c r="F139" s="57"/>
      <c r="G139" s="41"/>
      <c r="H139" s="57">
        <v>10</v>
      </c>
      <c r="I139" s="57"/>
      <c r="J139" s="57"/>
      <c r="K139" s="42"/>
    </row>
    <row r="140" spans="1:15" s="16" customFormat="1" ht="24.75" customHeight="1" x14ac:dyDescent="0.25">
      <c r="A140" s="54" t="s">
        <v>118</v>
      </c>
      <c r="B140" s="55"/>
      <c r="C140" s="55"/>
      <c r="D140" s="57" t="s">
        <v>119</v>
      </c>
      <c r="E140" s="57"/>
      <c r="F140" s="57"/>
      <c r="G140" s="41"/>
      <c r="H140" s="57">
        <v>20</v>
      </c>
      <c r="I140" s="57"/>
      <c r="J140" s="57"/>
      <c r="K140" s="42"/>
    </row>
    <row r="141" spans="1:15" s="16" customFormat="1" ht="24.75" customHeight="1" x14ac:dyDescent="0.25">
      <c r="A141" s="54" t="s">
        <v>120</v>
      </c>
      <c r="B141" s="55"/>
      <c r="C141" s="55"/>
      <c r="D141" s="57" t="s">
        <v>121</v>
      </c>
      <c r="E141" s="57"/>
      <c r="F141" s="57"/>
      <c r="G141" s="41"/>
      <c r="H141" s="57">
        <v>30</v>
      </c>
      <c r="I141" s="57"/>
      <c r="J141" s="57"/>
      <c r="K141" s="42"/>
    </row>
    <row r="142" spans="1:15" s="16" customFormat="1" ht="30" customHeight="1" x14ac:dyDescent="0.25">
      <c r="A142" s="61" t="s">
        <v>129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44"/>
    </row>
    <row r="143" spans="1:15" s="16" customFormat="1" ht="30" customHeight="1" x14ac:dyDescent="0.25">
      <c r="A143" s="56" t="s">
        <v>122</v>
      </c>
      <c r="B143" s="56"/>
      <c r="C143" s="56"/>
      <c r="D143" s="56" t="s">
        <v>123</v>
      </c>
      <c r="E143" s="56"/>
      <c r="F143" s="56"/>
      <c r="G143" s="43"/>
      <c r="H143" s="56" t="s">
        <v>124</v>
      </c>
      <c r="I143" s="56"/>
      <c r="J143" s="56"/>
      <c r="K143" s="42"/>
    </row>
    <row r="144" spans="1:15" s="16" customFormat="1" ht="24.75" customHeight="1" x14ac:dyDescent="0.25">
      <c r="A144" s="58">
        <f>I135</f>
        <v>0</v>
      </c>
      <c r="B144" s="58"/>
      <c r="C144" s="58"/>
      <c r="D144" s="59" t="str">
        <f>IF(A144&lt;80,"BAIXA",IF(A144&lt;=100,"MÉDIA",IF(A144&gt;100,"ALTA")))</f>
        <v>BAIXA</v>
      </c>
      <c r="E144" s="59"/>
      <c r="F144" s="59"/>
      <c r="G144" s="46"/>
      <c r="H144" s="60" t="str">
        <f>IF(A144&lt;80,"10",IF(A144&lt;=100,"20",IF(A144&gt;100,"30")))</f>
        <v>10</v>
      </c>
      <c r="I144" s="60"/>
      <c r="J144" s="60"/>
      <c r="K144" s="45"/>
    </row>
    <row r="145" spans="1:28" s="16" customFormat="1" ht="30" customHeight="1" x14ac:dyDescent="0.25">
      <c r="A145" s="62" t="s">
        <v>125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47"/>
    </row>
    <row r="146" spans="1:28" s="16" customFormat="1" ht="30" customHeight="1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47"/>
    </row>
    <row r="147" spans="1:28" ht="16.5" customHeight="1" x14ac:dyDescent="0.25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9"/>
    </row>
    <row r="148" spans="1:28" ht="25.5" customHeight="1" x14ac:dyDescent="0.25">
      <c r="A148" s="161"/>
      <c r="B148" s="162"/>
      <c r="C148" s="153" t="s">
        <v>106</v>
      </c>
      <c r="D148" s="154"/>
      <c r="E148" s="155"/>
      <c r="F148" s="156">
        <f ca="1">TODAY()</f>
        <v>45246</v>
      </c>
      <c r="G148" s="157"/>
      <c r="H148" s="158"/>
      <c r="I148" s="160"/>
      <c r="J148" s="161"/>
      <c r="K148" s="9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 ht="15" customHeight="1" x14ac:dyDescent="0.25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22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ht="27.75" customHeight="1" x14ac:dyDescent="0.25">
      <c r="A150" s="152" t="s">
        <v>89</v>
      </c>
      <c r="B150" s="152"/>
      <c r="C150" s="152"/>
      <c r="D150" s="152"/>
      <c r="E150" s="152"/>
      <c r="F150" s="152"/>
      <c r="G150" s="152"/>
      <c r="H150" s="152"/>
      <c r="I150" s="152"/>
      <c r="J150" s="152"/>
      <c r="K150" s="20"/>
    </row>
    <row r="151" spans="1:28" ht="48.75" customHeight="1" x14ac:dyDescent="0.25">
      <c r="A151" s="140" t="s">
        <v>92</v>
      </c>
      <c r="B151" s="141"/>
      <c r="C151" s="141"/>
      <c r="D151" s="141"/>
      <c r="E151" s="141"/>
      <c r="F151" s="141"/>
      <c r="G151" s="141"/>
      <c r="H151" s="141"/>
      <c r="I151" s="141"/>
      <c r="J151" s="141"/>
      <c r="K151" s="20"/>
    </row>
    <row r="152" spans="1:28" ht="24" customHeight="1" x14ac:dyDescent="0.25">
      <c r="A152" s="100" t="s">
        <v>97</v>
      </c>
      <c r="B152" s="102"/>
      <c r="C152" s="134"/>
      <c r="D152" s="135"/>
      <c r="E152" s="135"/>
      <c r="F152" s="135"/>
      <c r="G152" s="135"/>
      <c r="H152" s="136"/>
      <c r="I152" s="27" t="s">
        <v>90</v>
      </c>
      <c r="J152" s="24"/>
      <c r="K152" s="19"/>
    </row>
    <row r="153" spans="1:28" ht="24" customHeight="1" x14ac:dyDescent="0.25">
      <c r="A153" s="100" t="s">
        <v>98</v>
      </c>
      <c r="B153" s="102"/>
      <c r="C153" s="137"/>
      <c r="D153" s="138"/>
      <c r="E153" s="138"/>
      <c r="F153" s="138"/>
      <c r="G153" s="138"/>
      <c r="H153" s="139"/>
      <c r="I153" s="26" t="s">
        <v>90</v>
      </c>
      <c r="J153" s="24"/>
      <c r="K153" s="19"/>
    </row>
    <row r="154" spans="1:28" ht="24" customHeight="1" x14ac:dyDescent="0.25">
      <c r="A154" s="100" t="s">
        <v>99</v>
      </c>
      <c r="B154" s="102"/>
      <c r="C154" s="137"/>
      <c r="D154" s="138"/>
      <c r="E154" s="138"/>
      <c r="F154" s="138"/>
      <c r="G154" s="138"/>
      <c r="H154" s="139"/>
      <c r="I154" s="26" t="s">
        <v>90</v>
      </c>
      <c r="J154" s="24"/>
      <c r="K154" s="19"/>
    </row>
    <row r="155" spans="1:28" ht="14.25" customHeight="1" x14ac:dyDescent="0.2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1"/>
    </row>
    <row r="156" spans="1:28" ht="15.75" customHeight="1" x14ac:dyDescent="0.25">
      <c r="A156" s="133" t="s">
        <v>136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21"/>
      <c r="L156" s="16"/>
      <c r="M156" s="16"/>
      <c r="N156" s="16"/>
      <c r="O156" s="16"/>
      <c r="P156" s="16"/>
      <c r="Q156" s="16"/>
      <c r="R156" s="16"/>
      <c r="S156" s="16"/>
    </row>
    <row r="157" spans="1:28" ht="29.25" customHeight="1" x14ac:dyDescent="0.25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21"/>
      <c r="L157" s="16"/>
      <c r="M157" s="16"/>
      <c r="N157" s="16"/>
      <c r="O157" s="16"/>
      <c r="P157" s="16"/>
      <c r="Q157" s="16"/>
      <c r="R157" s="16"/>
      <c r="S157" s="16"/>
    </row>
    <row r="158" spans="1:28" ht="15.75" customHeight="1" x14ac:dyDescent="0.25"/>
    <row r="159" spans="1:28" ht="15.75" customHeight="1" x14ac:dyDescent="0.25"/>
    <row r="160" spans="1:28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</sheetData>
  <sheetProtection algorithmName="SHA-512" hashValue="zqtv4mEarMkr338knYMpBJZKY0Fst7mTks04jigJ/OpyVKfLqF35gjhOZH0ywYl8GJ4AeZd04HHCsuWaZoJT3Q==" saltValue="ODqwIaTs0FYh0jbWkBsqgQ==" spinCount="100000" sheet="1" objects="1" scenarios="1" selectLockedCells="1"/>
  <mergeCells count="363">
    <mergeCell ref="A17:J17"/>
    <mergeCell ref="A22:J23"/>
    <mergeCell ref="A25:J25"/>
    <mergeCell ref="A18:J18"/>
    <mergeCell ref="A20:J20"/>
    <mergeCell ref="A14:F14"/>
    <mergeCell ref="H14:J14"/>
    <mergeCell ref="H111:J111"/>
    <mergeCell ref="A110:F110"/>
    <mergeCell ref="H110:J110"/>
    <mergeCell ref="A73:E73"/>
    <mergeCell ref="A111:F111"/>
    <mergeCell ref="I96:J96"/>
    <mergeCell ref="I97:J97"/>
    <mergeCell ref="I98:J98"/>
    <mergeCell ref="I99:J99"/>
    <mergeCell ref="I100:J100"/>
    <mergeCell ref="I91:J91"/>
    <mergeCell ref="I92:J92"/>
    <mergeCell ref="I93:J93"/>
    <mergeCell ref="I94:J94"/>
    <mergeCell ref="I95:J95"/>
    <mergeCell ref="I87:J87"/>
    <mergeCell ref="I88:J88"/>
    <mergeCell ref="B121:E121"/>
    <mergeCell ref="B122:E122"/>
    <mergeCell ref="A126:E126"/>
    <mergeCell ref="A127:E127"/>
    <mergeCell ref="I124:J124"/>
    <mergeCell ref="B125:E125"/>
    <mergeCell ref="F125:H125"/>
    <mergeCell ref="I125:J125"/>
    <mergeCell ref="B116:E116"/>
    <mergeCell ref="F116:H116"/>
    <mergeCell ref="I116:J116"/>
    <mergeCell ref="B123:E123"/>
    <mergeCell ref="F123:H123"/>
    <mergeCell ref="A135:E135"/>
    <mergeCell ref="I131:J131"/>
    <mergeCell ref="I132:J132"/>
    <mergeCell ref="A132:C132"/>
    <mergeCell ref="I123:J123"/>
    <mergeCell ref="B117:E117"/>
    <mergeCell ref="B118:E118"/>
    <mergeCell ref="B119:E119"/>
    <mergeCell ref="B120:E120"/>
    <mergeCell ref="F121:H121"/>
    <mergeCell ref="I121:J121"/>
    <mergeCell ref="F122:H122"/>
    <mergeCell ref="I122:J122"/>
    <mergeCell ref="F117:H117"/>
    <mergeCell ref="I117:J117"/>
    <mergeCell ref="F118:H118"/>
    <mergeCell ref="I118:J118"/>
    <mergeCell ref="F119:H119"/>
    <mergeCell ref="I119:J119"/>
    <mergeCell ref="F126:H126"/>
    <mergeCell ref="I126:J126"/>
    <mergeCell ref="F127:H127"/>
    <mergeCell ref="B124:E124"/>
    <mergeCell ref="F124:H124"/>
    <mergeCell ref="A156:J157"/>
    <mergeCell ref="C152:H152"/>
    <mergeCell ref="C153:H153"/>
    <mergeCell ref="C154:H154"/>
    <mergeCell ref="A151:J151"/>
    <mergeCell ref="F135:H135"/>
    <mergeCell ref="I135:J135"/>
    <mergeCell ref="F133:H133"/>
    <mergeCell ref="F134:H134"/>
    <mergeCell ref="I133:J133"/>
    <mergeCell ref="I134:J134"/>
    <mergeCell ref="A133:C133"/>
    <mergeCell ref="A134:C134"/>
    <mergeCell ref="A155:K155"/>
    <mergeCell ref="A150:J150"/>
    <mergeCell ref="A152:B152"/>
    <mergeCell ref="A153:B153"/>
    <mergeCell ref="A154:B154"/>
    <mergeCell ref="C148:E148"/>
    <mergeCell ref="F148:H148"/>
    <mergeCell ref="A149:J149"/>
    <mergeCell ref="I148:J148"/>
    <mergeCell ref="A148:B148"/>
    <mergeCell ref="A147:J147"/>
    <mergeCell ref="D134:E134"/>
    <mergeCell ref="I36:J36"/>
    <mergeCell ref="I52:J52"/>
    <mergeCell ref="A113:J113"/>
    <mergeCell ref="I127:J127"/>
    <mergeCell ref="F106:H106"/>
    <mergeCell ref="B106:E106"/>
    <mergeCell ref="A107:E107"/>
    <mergeCell ref="A108:E108"/>
    <mergeCell ref="F120:H120"/>
    <mergeCell ref="I120:J120"/>
    <mergeCell ref="I108:J108"/>
    <mergeCell ref="I101:J101"/>
    <mergeCell ref="I102:J102"/>
    <mergeCell ref="I103:J103"/>
    <mergeCell ref="I104:J104"/>
    <mergeCell ref="I105:J105"/>
    <mergeCell ref="F101:H101"/>
    <mergeCell ref="I107:J107"/>
    <mergeCell ref="F108:H108"/>
    <mergeCell ref="F107:H107"/>
    <mergeCell ref="I106:J106"/>
    <mergeCell ref="F86:H86"/>
    <mergeCell ref="F132:H132"/>
    <mergeCell ref="I89:J89"/>
    <mergeCell ref="I83:J83"/>
    <mergeCell ref="I86:J86"/>
    <mergeCell ref="F91:H91"/>
    <mergeCell ref="F90:H90"/>
    <mergeCell ref="F89:H89"/>
    <mergeCell ref="F88:H88"/>
    <mergeCell ref="F87:H87"/>
    <mergeCell ref="D133:E133"/>
    <mergeCell ref="A129:J129"/>
    <mergeCell ref="A131:C131"/>
    <mergeCell ref="A130:C130"/>
    <mergeCell ref="F130:H130"/>
    <mergeCell ref="I130:J130"/>
    <mergeCell ref="D130:E130"/>
    <mergeCell ref="D131:E131"/>
    <mergeCell ref="F131:H131"/>
    <mergeCell ref="D132:E132"/>
    <mergeCell ref="A114:E114"/>
    <mergeCell ref="F114:H114"/>
    <mergeCell ref="I114:J114"/>
    <mergeCell ref="B115:E115"/>
    <mergeCell ref="F115:H115"/>
    <mergeCell ref="I115:J115"/>
    <mergeCell ref="F94:H94"/>
    <mergeCell ref="F93:H93"/>
    <mergeCell ref="F92:H92"/>
    <mergeCell ref="F97:H97"/>
    <mergeCell ref="F105:H105"/>
    <mergeCell ref="F104:H104"/>
    <mergeCell ref="F103:H103"/>
    <mergeCell ref="F102:H102"/>
    <mergeCell ref="I90:J90"/>
    <mergeCell ref="B99:E99"/>
    <mergeCell ref="B100:E100"/>
    <mergeCell ref="B101:E101"/>
    <mergeCell ref="B102:E102"/>
    <mergeCell ref="B103:E103"/>
    <mergeCell ref="F100:H100"/>
    <mergeCell ref="F99:H99"/>
    <mergeCell ref="F98:H98"/>
    <mergeCell ref="F95:H95"/>
    <mergeCell ref="F52:H52"/>
    <mergeCell ref="A54:J54"/>
    <mergeCell ref="A56:E56"/>
    <mergeCell ref="F56:H56"/>
    <mergeCell ref="I56:J56"/>
    <mergeCell ref="B57:E57"/>
    <mergeCell ref="B81:E81"/>
    <mergeCell ref="B82:E82"/>
    <mergeCell ref="F81:H81"/>
    <mergeCell ref="I81:J81"/>
    <mergeCell ref="I82:J82"/>
    <mergeCell ref="B78:E78"/>
    <mergeCell ref="F78:H78"/>
    <mergeCell ref="I78:J78"/>
    <mergeCell ref="B79:E79"/>
    <mergeCell ref="F79:H79"/>
    <mergeCell ref="I79:J79"/>
    <mergeCell ref="B80:E80"/>
    <mergeCell ref="F80:H80"/>
    <mergeCell ref="I80:J80"/>
    <mergeCell ref="F82:H82"/>
    <mergeCell ref="A52:E52"/>
    <mergeCell ref="A72:E72"/>
    <mergeCell ref="B60:E60"/>
    <mergeCell ref="F60:H60"/>
    <mergeCell ref="I60:J60"/>
    <mergeCell ref="B61:E61"/>
    <mergeCell ref="B62:E62"/>
    <mergeCell ref="I57:J57"/>
    <mergeCell ref="B58:E58"/>
    <mergeCell ref="F58:H58"/>
    <mergeCell ref="I58:J58"/>
    <mergeCell ref="B59:E59"/>
    <mergeCell ref="F59:H59"/>
    <mergeCell ref="F61:H61"/>
    <mergeCell ref="I61:J61"/>
    <mergeCell ref="F62:H62"/>
    <mergeCell ref="I62:J62"/>
    <mergeCell ref="B44:E44"/>
    <mergeCell ref="F50:H50"/>
    <mergeCell ref="F51:H51"/>
    <mergeCell ref="I51:J51"/>
    <mergeCell ref="B45:E45"/>
    <mergeCell ref="B46:E46"/>
    <mergeCell ref="B47:E47"/>
    <mergeCell ref="B48:E48"/>
    <mergeCell ref="B49:E49"/>
    <mergeCell ref="B50:E50"/>
    <mergeCell ref="I50:J50"/>
    <mergeCell ref="F49:H49"/>
    <mergeCell ref="I49:J49"/>
    <mergeCell ref="I47:J47"/>
    <mergeCell ref="F48:H48"/>
    <mergeCell ref="I48:J48"/>
    <mergeCell ref="F45:H45"/>
    <mergeCell ref="I45:J45"/>
    <mergeCell ref="F46:H46"/>
    <mergeCell ref="I46:J46"/>
    <mergeCell ref="F47:H47"/>
    <mergeCell ref="I44:J44"/>
    <mergeCell ref="A51:E51"/>
    <mergeCell ref="I40:J40"/>
    <mergeCell ref="B41:E41"/>
    <mergeCell ref="F41:H41"/>
    <mergeCell ref="I41:J41"/>
    <mergeCell ref="F34:H34"/>
    <mergeCell ref="I34:J34"/>
    <mergeCell ref="B34:E34"/>
    <mergeCell ref="A35:E35"/>
    <mergeCell ref="A36:E36"/>
    <mergeCell ref="A37:J37"/>
    <mergeCell ref="A75:J75"/>
    <mergeCell ref="F67:H67"/>
    <mergeCell ref="I72:J72"/>
    <mergeCell ref="B63:E63"/>
    <mergeCell ref="I71:J71"/>
    <mergeCell ref="I67:J67"/>
    <mergeCell ref="B64:E64"/>
    <mergeCell ref="B65:E65"/>
    <mergeCell ref="F32:H32"/>
    <mergeCell ref="I32:J32"/>
    <mergeCell ref="B32:E32"/>
    <mergeCell ref="F36:H36"/>
    <mergeCell ref="A38:J38"/>
    <mergeCell ref="A39:E39"/>
    <mergeCell ref="F39:H39"/>
    <mergeCell ref="I39:J39"/>
    <mergeCell ref="B33:E33"/>
    <mergeCell ref="F35:H35"/>
    <mergeCell ref="F44:H44"/>
    <mergeCell ref="I35:J35"/>
    <mergeCell ref="F33:H33"/>
    <mergeCell ref="I33:J33"/>
    <mergeCell ref="F42:H42"/>
    <mergeCell ref="I42:J42"/>
    <mergeCell ref="A13:G13"/>
    <mergeCell ref="I28:J28"/>
    <mergeCell ref="F57:H57"/>
    <mergeCell ref="I59:J59"/>
    <mergeCell ref="A55:J55"/>
    <mergeCell ref="B68:E68"/>
    <mergeCell ref="B69:E69"/>
    <mergeCell ref="B70:E70"/>
    <mergeCell ref="B71:E71"/>
    <mergeCell ref="B29:E29"/>
    <mergeCell ref="B30:E30"/>
    <mergeCell ref="B31:E31"/>
    <mergeCell ref="I31:J31"/>
    <mergeCell ref="I30:J30"/>
    <mergeCell ref="I29:J29"/>
    <mergeCell ref="F29:H29"/>
    <mergeCell ref="F30:H30"/>
    <mergeCell ref="F31:H31"/>
    <mergeCell ref="B42:E42"/>
    <mergeCell ref="F43:H43"/>
    <mergeCell ref="I43:J43"/>
    <mergeCell ref="B43:E43"/>
    <mergeCell ref="B40:E40"/>
    <mergeCell ref="F40:H40"/>
    <mergeCell ref="B66:E66"/>
    <mergeCell ref="B67:E67"/>
    <mergeCell ref="A1:J1"/>
    <mergeCell ref="A2:J2"/>
    <mergeCell ref="A5:B5"/>
    <mergeCell ref="A7:J7"/>
    <mergeCell ref="A6:B6"/>
    <mergeCell ref="C5:H5"/>
    <mergeCell ref="C6:H6"/>
    <mergeCell ref="A27:J27"/>
    <mergeCell ref="A28:E28"/>
    <mergeCell ref="F28:H28"/>
    <mergeCell ref="H9:J9"/>
    <mergeCell ref="H10:J10"/>
    <mergeCell ref="H11:J11"/>
    <mergeCell ref="A8:J8"/>
    <mergeCell ref="A9:G9"/>
    <mergeCell ref="A10:G10"/>
    <mergeCell ref="A11:G11"/>
    <mergeCell ref="A12:G12"/>
    <mergeCell ref="A3:J3"/>
    <mergeCell ref="H12:J12"/>
    <mergeCell ref="H13:J13"/>
    <mergeCell ref="A4:J4"/>
    <mergeCell ref="F73:H73"/>
    <mergeCell ref="F63:H63"/>
    <mergeCell ref="I63:J63"/>
    <mergeCell ref="F64:H64"/>
    <mergeCell ref="I64:J64"/>
    <mergeCell ref="F65:H65"/>
    <mergeCell ref="I65:J65"/>
    <mergeCell ref="F66:H66"/>
    <mergeCell ref="I66:J66"/>
    <mergeCell ref="F68:H68"/>
    <mergeCell ref="I68:J68"/>
    <mergeCell ref="F69:H69"/>
    <mergeCell ref="I69:J69"/>
    <mergeCell ref="F70:H70"/>
    <mergeCell ref="I70:J70"/>
    <mergeCell ref="F71:H71"/>
    <mergeCell ref="F72:H72"/>
    <mergeCell ref="I73:J73"/>
    <mergeCell ref="A76:E76"/>
    <mergeCell ref="F76:H76"/>
    <mergeCell ref="I76:J76"/>
    <mergeCell ref="B77:E77"/>
    <mergeCell ref="F77:H77"/>
    <mergeCell ref="I77:J77"/>
    <mergeCell ref="B83:E83"/>
    <mergeCell ref="B84:E84"/>
    <mergeCell ref="B85:E85"/>
    <mergeCell ref="I84:J84"/>
    <mergeCell ref="I85:J85"/>
    <mergeCell ref="F85:H85"/>
    <mergeCell ref="F84:H84"/>
    <mergeCell ref="F83:H83"/>
    <mergeCell ref="A143:C143"/>
    <mergeCell ref="A144:C144"/>
    <mergeCell ref="D143:F143"/>
    <mergeCell ref="D144:F144"/>
    <mergeCell ref="H143:J143"/>
    <mergeCell ref="H144:J144"/>
    <mergeCell ref="A142:J142"/>
    <mergeCell ref="A145:J146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F96:H96"/>
    <mergeCell ref="B104:E104"/>
    <mergeCell ref="B105:E105"/>
    <mergeCell ref="B98:E98"/>
    <mergeCell ref="A137:J137"/>
    <mergeCell ref="A138:C138"/>
    <mergeCell ref="A139:C139"/>
    <mergeCell ref="A140:C140"/>
    <mergeCell ref="A141:C141"/>
    <mergeCell ref="D138:F138"/>
    <mergeCell ref="D139:F139"/>
    <mergeCell ref="D140:F140"/>
    <mergeCell ref="D141:F141"/>
    <mergeCell ref="H138:J138"/>
    <mergeCell ref="H139:J139"/>
    <mergeCell ref="H140:J140"/>
    <mergeCell ref="H141:J141"/>
  </mergeCells>
  <conditionalFormatting sqref="G144 D144">
    <cfRule type="containsText" dxfId="0" priority="1" operator="containsText" text="BAIXA">
      <formula>NOT(ISERROR(SEARCH("BAIXA",D144)))</formula>
    </cfRule>
  </conditionalFormatting>
  <pageMargins left="0.70145833333333329" right="0.511811024" top="0.39812500000000001" bottom="0.78740157499999996" header="0" footer="0"/>
  <pageSetup scale="92" orientation="portrait" r:id="rId1"/>
  <rowBreaks count="6" manualBreakCount="6">
    <brk id="16" max="9" man="1"/>
    <brk id="37" max="9" man="1"/>
    <brk id="53" max="9" man="1"/>
    <brk id="73" max="9" man="1"/>
    <brk id="111" max="9" man="1"/>
    <brk id="128" max="9" man="1"/>
  </rowBreaks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ra AVALIAÇÃO: " prompt="Clique no canto inferior direito">
          <x14:formula1>
            <xm:f>Plan2!$A$1:$A$3</xm:f>
          </x14:formula1>
          <xm:sqref>J6</xm:sqref>
        </x14:dataValidation>
        <x14:dataValidation type="list" allowBlank="1" showInputMessage="1" showErrorMessage="1" promptTitle="Para PERCENTUAL (%): " prompt="Clique no canto inferior direito">
          <x14:formula1>
            <xm:f>Plan2!$B$1:$B$6</xm:f>
          </x14:formula1>
          <xm:sqref>H10:J13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I5" sqref="I5"/>
    </sheetView>
  </sheetViews>
  <sheetFormatPr defaultRowHeight="15" x14ac:dyDescent="0.25"/>
  <sheetData>
    <row r="1" spans="1:2" x14ac:dyDescent="0.25">
      <c r="A1" s="2" t="s">
        <v>0</v>
      </c>
      <c r="B1">
        <v>0</v>
      </c>
    </row>
    <row r="2" spans="1:2" x14ac:dyDescent="0.25">
      <c r="A2" s="2" t="s">
        <v>1</v>
      </c>
      <c r="B2">
        <v>10</v>
      </c>
    </row>
    <row r="3" spans="1:2" x14ac:dyDescent="0.25">
      <c r="A3" s="2" t="s">
        <v>2</v>
      </c>
      <c r="B3">
        <v>20</v>
      </c>
    </row>
    <row r="4" spans="1:2" x14ac:dyDescent="0.25">
      <c r="B4">
        <v>30</v>
      </c>
    </row>
    <row r="5" spans="1:2" x14ac:dyDescent="0.25">
      <c r="B5">
        <v>40</v>
      </c>
    </row>
    <row r="6" spans="1:2" x14ac:dyDescent="0.25">
      <c r="B6">
        <v>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Luzia Vieira</cp:lastModifiedBy>
  <cp:lastPrinted>2023-11-16T19:10:29Z</cp:lastPrinted>
  <dcterms:created xsi:type="dcterms:W3CDTF">2022-05-18T13:50:22Z</dcterms:created>
  <dcterms:modified xsi:type="dcterms:W3CDTF">2023-11-16T19:13:36Z</dcterms:modified>
</cp:coreProperties>
</file>