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2 - INSTRUMENTOS AVALIATIVOS\1. Forms.-Excel 21-09-23\Forms sem Fun. Ger\Forms alterados 20-05-24\"/>
    </mc:Choice>
  </mc:AlternateContent>
  <bookViews>
    <workbookView xWindow="0" yWindow="0" windowWidth="21600" windowHeight="9135" tabRatio="522"/>
  </bookViews>
  <sheets>
    <sheet name="Planilha1" sheetId="1" r:id="rId1"/>
    <sheet name="Planilha2" sheetId="2" state="hidden" r:id="rId2"/>
  </sheets>
  <definedNames>
    <definedName name="_xlnm.Print_Area" localSheetId="0">Planilha1!$A$1:$E$77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20" i="1"/>
  <c r="E21" i="1"/>
  <c r="E22" i="1"/>
  <c r="E23" i="1"/>
  <c r="E26" i="1"/>
  <c r="E27" i="1"/>
  <c r="E30" i="1"/>
  <c r="E31" i="1"/>
  <c r="E32" i="1"/>
  <c r="E33" i="1"/>
  <c r="E36" i="1"/>
  <c r="E37" i="1"/>
  <c r="E38" i="1"/>
  <c r="E39" i="1"/>
  <c r="E40" i="1"/>
  <c r="E28" i="1" l="1"/>
  <c r="E34" i="1"/>
  <c r="E41" i="1"/>
  <c r="E24" i="1"/>
  <c r="E18" i="1"/>
  <c r="D43" i="1" l="1"/>
</calcChain>
</file>

<file path=xl/sharedStrings.xml><?xml version="1.0" encoding="utf-8"?>
<sst xmlns="http://schemas.openxmlformats.org/spreadsheetml/2006/main" count="112" uniqueCount="88">
  <si>
    <t>Níveis</t>
  </si>
  <si>
    <t>Nível</t>
  </si>
  <si>
    <t>Pontuação</t>
  </si>
  <si>
    <t>Total</t>
  </si>
  <si>
    <t>Conhecimento técnico</t>
  </si>
  <si>
    <t>Capacidade analítica</t>
  </si>
  <si>
    <t>Organização</t>
  </si>
  <si>
    <t>Introdução de novas práticas</t>
  </si>
  <si>
    <t>Geração de conhecimento</t>
  </si>
  <si>
    <t>PREPARO E QUALIFICAÇÃO</t>
  </si>
  <si>
    <t>CAPACIDADE DE TRABALHO EM EQUIPE</t>
  </si>
  <si>
    <t>Interação</t>
  </si>
  <si>
    <t>Interlocução</t>
  </si>
  <si>
    <t>Cooperação</t>
  </si>
  <si>
    <t>Motivação</t>
  </si>
  <si>
    <t>COMPROMISSO COM RESULTADOS</t>
  </si>
  <si>
    <t>Orientação para Eficiência e Eficácia</t>
  </si>
  <si>
    <t>Busca de Orientação</t>
  </si>
  <si>
    <t>VISÃO INSTITUCIONAL</t>
  </si>
  <si>
    <t>Interesse pela Instituição</t>
  </si>
  <si>
    <t>Compromisso com Valores</t>
  </si>
  <si>
    <t>Visão dos Usuários</t>
  </si>
  <si>
    <t>Articulação</t>
  </si>
  <si>
    <t>CARACTERÍSTICAS COMPORTAMENTAIS</t>
  </si>
  <si>
    <t>Equilíbrio</t>
  </si>
  <si>
    <t>Relacionamento interpessoal e Empatia</t>
  </si>
  <si>
    <t>Capacidade de concentração</t>
  </si>
  <si>
    <t>Discrição</t>
  </si>
  <si>
    <t>Disciplina</t>
  </si>
  <si>
    <t>INDICADORES DE COMPETÊNCIA</t>
  </si>
  <si>
    <t>INDICADORES DE POTENCIAL</t>
  </si>
  <si>
    <t>Insatisfatório - nível 1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</si>
  <si>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</si>
  <si>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</si>
  <si>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</si>
  <si>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</si>
  <si>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</si>
  <si>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</si>
  <si>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</si>
  <si>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 xml:space="preserve"> </t>
  </si>
  <si>
    <t>MATRÍCULA SIAPE</t>
  </si>
  <si>
    <t>SEÇÃO I</t>
  </si>
  <si>
    <t>SEÇÃO II</t>
  </si>
  <si>
    <t>SEÇÃO III</t>
  </si>
  <si>
    <t>FORMULÁRIO DE AVALIAÇÃO PELA EQUIPE DE TRABALHO</t>
  </si>
  <si>
    <t>NOME DO/A SERVIDOR/A AVALIADO/A</t>
  </si>
  <si>
    <t>IDENTIFICAÇÃO DA EQUIPE</t>
  </si>
  <si>
    <t>Nome</t>
  </si>
  <si>
    <t>Matrícula SIAPE</t>
  </si>
  <si>
    <t>Cargo</t>
  </si>
  <si>
    <t>E-mail institucional</t>
  </si>
  <si>
    <t>Membro 1:</t>
  </si>
  <si>
    <t>Membro 2:</t>
  </si>
  <si>
    <t>Membro 3:</t>
  </si>
  <si>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</si>
  <si>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</si>
  <si>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>Resultado da Avaliação pela Equipe de Trabalho:</t>
  </si>
  <si>
    <t>I. PREPARO E QUALIFICAÇÃO</t>
  </si>
  <si>
    <t>II. CAPACIDADE DE TRABALHO EM EQUIPE</t>
  </si>
  <si>
    <t>III. COMPROMISSO COM RESULTADOS</t>
  </si>
  <si>
    <t>IV. VISÃO INSTITUCIONAL</t>
  </si>
  <si>
    <t>V. CARACTERÍSTICAS COMPORTAMENTAIS</t>
  </si>
  <si>
    <t>I.</t>
  </si>
  <si>
    <t>Orientação para o aprendizado e autodesenvolvimento</t>
  </si>
  <si>
    <t>II.</t>
  </si>
  <si>
    <t>Abrangência de análise</t>
  </si>
  <si>
    <t>III.</t>
  </si>
  <si>
    <t>Compreensão interpessoal</t>
  </si>
  <si>
    <t>IV.</t>
  </si>
  <si>
    <t>Capacidade de evolução funcional</t>
  </si>
  <si>
    <t>V.</t>
  </si>
  <si>
    <t>VI.</t>
  </si>
  <si>
    <t>Flexibilidade/Adaptabilidade</t>
  </si>
  <si>
    <t>VII.</t>
  </si>
  <si>
    <t>Comunicação</t>
  </si>
  <si>
    <t>VIII.</t>
  </si>
  <si>
    <t>Utilize o espaço abaixo para justificar a pontuação atribuída:</t>
  </si>
  <si>
    <t>IDENTIFICAÇÃO</t>
  </si>
  <si>
    <t>Proficiente - habilidade já desenvolvida</t>
  </si>
  <si>
    <t>Baixa necessidade de desenvolvimento</t>
  </si>
  <si>
    <t>Média necessidade de desenvolvimento</t>
  </si>
  <si>
    <t>Alta necessidade de desenvolvimento</t>
  </si>
  <si>
    <r>
      <t xml:space="preserve">Equipe,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PROFICIENTE.</t>
    </r>
  </si>
  <si>
    <t>Avalie a necessidade do servidor</t>
  </si>
  <si>
    <t xml:space="preserve">Envolvimento </t>
  </si>
  <si>
    <r>
      <rPr>
        <u/>
        <sz val="9"/>
        <rFont val="Carlito"/>
        <family val="2"/>
      </rPr>
      <t>Instruções gerais:</t>
    </r>
    <r>
      <rPr>
        <sz val="9"/>
        <rFont val="Carlito"/>
        <family val="2"/>
      </rPr>
      <t xml:space="preserve">
Este formulário de avaliação pela equipe de trabalho é específico para o/a servidor/a avaliado/a que </t>
    </r>
    <r>
      <rPr>
        <b/>
        <sz val="9"/>
        <rFont val="Carlito"/>
        <family val="2"/>
      </rPr>
      <t>NÃO</t>
    </r>
    <r>
      <rPr>
        <sz val="9"/>
        <rFont val="Carlito"/>
        <family val="2"/>
      </rPr>
      <t xml:space="preserve"> possui função gerencial. A equipe de trabalho, em conjunto, deve:
1) Preencher os dados de identificação do/a avaliado/a e as Seções I a III (células de cor </t>
    </r>
    <r>
      <rPr>
        <b/>
        <u/>
        <sz val="9"/>
        <color theme="8"/>
        <rFont val="Carlito"/>
        <family val="2"/>
      </rPr>
      <t>azul</t>
    </r>
    <r>
      <rPr>
        <sz val="9"/>
        <rFont val="Carlito"/>
        <family val="2"/>
      </rPr>
      <t xml:space="preserve">); 
2) Os conceitos de cada indicador da avaliação constam no Anexo da Resolução CONSUNI nº 43/2023, disponível no site da UFAL (o link está disponível no Formulário de Encaminhamento da avaliação, o documento de ordem 1 do processo);
3) Salvar o documento no formato PDF e anexá-lo ao processo via SIPAC, e assinar eletronicamente (obrigatório para todos os membros), para fins de validação.
</t>
    </r>
    <r>
      <rPr>
        <b/>
        <sz val="9"/>
        <rFont val="Carlito"/>
        <family val="2"/>
      </rPr>
      <t>OBS.: Exclusivo para o HUPAA:</t>
    </r>
    <r>
      <rPr>
        <sz val="9"/>
        <rFont val="Carlito"/>
        <family val="2"/>
      </rPr>
      <t xml:space="preserve"> para os membros de equipe externos à UFAL, a assinatura digital requerida é a do GOV.BR, que pode ser posicionada no final do formulário.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</si>
  <si>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técnico-administrativo da UFAL:</t>
    </r>
  </si>
  <si>
    <r>
      <t xml:space="preserve">Considerando o desempenho do/a servidor/a avaliado/a na execução de suas atividades, selecione um </t>
    </r>
    <r>
      <rPr>
        <b/>
        <sz val="10"/>
        <color theme="1"/>
        <rFont val="Carlito"/>
        <family val="2"/>
      </rPr>
      <t>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</si>
</sst>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b/>
      <sz val="11"/>
      <color theme="1"/>
      <name val="Carlito"/>
      <family val="2"/>
    </font>
    <font>
      <sz val="10"/>
      <name val="Carlito"/>
      <family val="2"/>
    </font>
    <font>
      <u/>
      <sz val="10"/>
      <color theme="1"/>
      <name val="Carlito"/>
      <family val="2"/>
    </font>
    <font>
      <b/>
      <sz val="11"/>
      <name val="Carlito"/>
      <family val="2"/>
    </font>
    <font>
      <i/>
      <sz val="11"/>
      <color theme="1"/>
      <name val="Carlito"/>
      <family val="2"/>
    </font>
    <font>
      <sz val="9"/>
      <name val="Carlito"/>
      <family val="2"/>
    </font>
    <font>
      <u/>
      <sz val="9"/>
      <name val="Carlito"/>
      <family val="2"/>
    </font>
    <font>
      <b/>
      <sz val="9"/>
      <name val="Carlito"/>
      <family val="2"/>
    </font>
    <font>
      <b/>
      <sz val="11"/>
      <color theme="4"/>
      <name val="Carlito"/>
      <family val="2"/>
    </font>
    <font>
      <b/>
      <sz val="14"/>
      <color theme="4"/>
      <name val="Carlito"/>
      <family val="2"/>
    </font>
    <font>
      <sz val="11"/>
      <color rgb="FFFF0000"/>
      <name val="Calibri"/>
      <family val="2"/>
      <scheme val="minor"/>
    </font>
    <font>
      <sz val="11"/>
      <color rgb="FFFF0000"/>
      <name val="Carlito"/>
      <family val="2"/>
    </font>
    <font>
      <u/>
      <sz val="10"/>
      <name val="Carlito"/>
      <family val="2"/>
    </font>
    <font>
      <sz val="11"/>
      <color theme="1"/>
      <name val="Times New Roman"/>
      <family val="2"/>
    </font>
    <font>
      <b/>
      <sz val="12"/>
      <color theme="1"/>
      <name val="Carlito"/>
      <family val="2"/>
    </font>
    <font>
      <sz val="12"/>
      <color theme="1"/>
      <name val="Carlito"/>
      <family val="2"/>
    </font>
    <font>
      <b/>
      <sz val="14"/>
      <color theme="1"/>
      <name val="Carlito"/>
      <family val="2"/>
    </font>
    <font>
      <b/>
      <u/>
      <sz val="9"/>
      <color theme="8"/>
      <name val="Carlito"/>
      <family val="2"/>
    </font>
    <font>
      <sz val="10"/>
      <color rgb="FFC00000"/>
      <name val="Carlito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7" fillId="6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2" fontId="17" fillId="4" borderId="19" xfId="0" applyNumberFormat="1" applyFont="1" applyFill="1" applyBorder="1" applyAlignment="1">
      <alignment horizontal="center"/>
    </xf>
    <xf numFmtId="2" fontId="17" fillId="4" borderId="20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7" fillId="4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8" fillId="0" borderId="0" xfId="0" applyFont="1" applyBorder="1"/>
    <xf numFmtId="0" fontId="8" fillId="0" borderId="31" xfId="0" applyFont="1" applyBorder="1" applyAlignment="1">
      <alignment horizontal="center"/>
    </xf>
    <xf numFmtId="0" fontId="8" fillId="0" borderId="31" xfId="0" quotePrefix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0" fontId="2" fillId="0" borderId="0" xfId="0" applyFont="1" applyBorder="1"/>
    <xf numFmtId="0" fontId="6" fillId="0" borderId="0" xfId="0" applyFont="1"/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8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/>
    <xf numFmtId="0" fontId="8" fillId="8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/>
    <xf numFmtId="0" fontId="9" fillId="0" borderId="8" xfId="0" applyFont="1" applyBorder="1" applyAlignment="1">
      <alignment horizontal="left"/>
    </xf>
    <xf numFmtId="0" fontId="8" fillId="8" borderId="9" xfId="0" applyFont="1" applyFill="1" applyBorder="1" applyAlignment="1" applyProtection="1">
      <alignment horizontal="left" vertical="center" wrapText="1"/>
      <protection locked="0"/>
    </xf>
    <xf numFmtId="0" fontId="10" fillId="8" borderId="15" xfId="0" applyFont="1" applyFill="1" applyBorder="1" applyAlignment="1" applyProtection="1">
      <alignment horizontal="left" vertical="center" wrapText="1"/>
      <protection locked="0"/>
    </xf>
    <xf numFmtId="0" fontId="10" fillId="8" borderId="10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8" fillId="8" borderId="16" xfId="0" applyFont="1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center" vertical="center"/>
    </xf>
    <xf numFmtId="0" fontId="8" fillId="8" borderId="15" xfId="0" applyFont="1" applyFill="1" applyBorder="1" applyAlignment="1" applyProtection="1">
      <alignment horizontal="left" vertical="center" wrapText="1"/>
      <protection locked="0"/>
    </xf>
    <xf numFmtId="0" fontId="8" fillId="8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21" xfId="0" applyFont="1" applyFill="1" applyBorder="1" applyAlignment="1" applyProtection="1">
      <alignment horizontal="left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18" fillId="2" borderId="21" xfId="0" applyNumberFormat="1" applyFont="1" applyFill="1" applyBorder="1" applyAlignment="1">
      <alignment horizontal="left" vertical="center"/>
    </xf>
    <xf numFmtId="2" fontId="18" fillId="2" borderId="14" xfId="0" applyNumberFormat="1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2" borderId="29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8" borderId="38" xfId="0" applyFont="1" applyFill="1" applyBorder="1" applyAlignment="1" applyProtection="1">
      <alignment horizontal="left" vertical="center" wrapText="1"/>
      <protection locked="0"/>
    </xf>
    <xf numFmtId="0" fontId="8" fillId="8" borderId="39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142291</xdr:colOff>
      <xdr:row>1</xdr:row>
      <xdr:rowOff>105709</xdr:rowOff>
    </xdr:from>
    <xdr:ext cx="1219200" cy="51435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494" y="135475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zoomScale="110" zoomScaleNormal="110" zoomScaleSheetLayoutView="80" workbookViewId="0">
      <selection activeCell="D20" sqref="D20"/>
    </sheetView>
  </sheetViews>
  <sheetFormatPr defaultRowHeight="15" x14ac:dyDescent="0.25"/>
  <cols>
    <col min="1" max="1" width="6.5" style="10" customWidth="1"/>
    <col min="2" max="2" width="27.5" style="10" customWidth="1"/>
    <col min="3" max="3" width="35.875" style="10" customWidth="1"/>
    <col min="4" max="4" width="27.625" style="10" customWidth="1"/>
    <col min="5" max="5" width="31.875" style="12" customWidth="1"/>
    <col min="6" max="6" width="46.625" style="10" bestFit="1" customWidth="1"/>
    <col min="7" max="7" width="19.5" style="10" bestFit="1" customWidth="1"/>
    <col min="8" max="8" width="10.25" style="10" bestFit="1" customWidth="1"/>
    <col min="9" max="16384" width="9" style="10"/>
  </cols>
  <sheetData>
    <row r="1" spans="1:15" ht="2.25" customHeight="1" x14ac:dyDescent="0.25">
      <c r="A1" s="85" t="s">
        <v>54</v>
      </c>
      <c r="B1" s="85"/>
      <c r="C1" s="85"/>
      <c r="D1" s="85"/>
      <c r="E1" s="85"/>
      <c r="F1" s="16"/>
      <c r="G1" s="16"/>
      <c r="H1" s="16"/>
      <c r="I1" s="16"/>
      <c r="J1" s="16"/>
      <c r="K1" s="16"/>
    </row>
    <row r="2" spans="1:15" ht="59.25" customHeight="1" x14ac:dyDescent="0.25">
      <c r="A2" s="70"/>
      <c r="B2" s="70"/>
      <c r="C2" s="70"/>
      <c r="D2" s="70"/>
      <c r="E2" s="70"/>
      <c r="F2" s="16"/>
      <c r="G2" s="16"/>
      <c r="H2" s="16"/>
      <c r="I2" s="16"/>
      <c r="J2" s="16"/>
      <c r="K2" s="16"/>
    </row>
    <row r="3" spans="1:15" ht="12" customHeight="1" x14ac:dyDescent="0.25">
      <c r="A3" s="41"/>
      <c r="B3" s="41"/>
      <c r="C3" s="41"/>
      <c r="D3" s="41"/>
      <c r="E3" s="41"/>
      <c r="F3" s="16"/>
      <c r="G3" s="16"/>
      <c r="H3" s="16"/>
      <c r="I3" s="16"/>
      <c r="J3" s="16"/>
      <c r="K3" s="16"/>
    </row>
    <row r="4" spans="1:15" s="48" customFormat="1" ht="30.75" customHeight="1" x14ac:dyDescent="0.25">
      <c r="A4" s="88" t="s">
        <v>44</v>
      </c>
      <c r="B4" s="88"/>
      <c r="C4" s="88"/>
      <c r="D4" s="88"/>
      <c r="E4" s="88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90" customHeight="1" x14ac:dyDescent="0.25">
      <c r="A5" s="95" t="s">
        <v>85</v>
      </c>
      <c r="B5" s="96"/>
      <c r="C5" s="96"/>
      <c r="D5" s="96"/>
      <c r="E5" s="96"/>
      <c r="F5" s="16"/>
      <c r="G5" s="16"/>
      <c r="H5" s="16"/>
      <c r="I5" s="16"/>
      <c r="J5" s="16"/>
      <c r="K5" s="16"/>
    </row>
    <row r="6" spans="1:15" ht="31.5" customHeight="1" x14ac:dyDescent="0.25">
      <c r="A6" s="68" t="s">
        <v>77</v>
      </c>
      <c r="B6" s="68"/>
      <c r="C6" s="68"/>
      <c r="D6" s="68"/>
      <c r="E6" s="68"/>
      <c r="F6" s="16"/>
      <c r="G6" s="16"/>
      <c r="H6" s="16"/>
      <c r="I6" s="16"/>
      <c r="J6" s="16"/>
      <c r="K6" s="16"/>
    </row>
    <row r="7" spans="1:15" ht="28.5" customHeight="1" x14ac:dyDescent="0.25">
      <c r="A7" s="97" t="s">
        <v>45</v>
      </c>
      <c r="B7" s="97"/>
      <c r="C7" s="58"/>
      <c r="D7" s="17" t="s">
        <v>40</v>
      </c>
      <c r="E7" s="59"/>
      <c r="F7" s="16"/>
      <c r="G7" s="16"/>
      <c r="H7" s="16"/>
      <c r="I7" s="16"/>
      <c r="J7" s="16"/>
      <c r="K7" s="16"/>
    </row>
    <row r="8" spans="1:15" x14ac:dyDescent="0.25">
      <c r="A8" s="74"/>
      <c r="B8" s="74"/>
      <c r="C8" s="74"/>
      <c r="D8" s="74"/>
      <c r="E8" s="74"/>
      <c r="F8" s="16"/>
      <c r="G8" s="16"/>
      <c r="H8" s="16"/>
      <c r="I8" s="16"/>
      <c r="J8" s="16"/>
      <c r="K8" s="16"/>
    </row>
    <row r="9" spans="1:15" s="43" customFormat="1" ht="24" customHeight="1" x14ac:dyDescent="0.25">
      <c r="A9" s="68" t="s">
        <v>41</v>
      </c>
      <c r="B9" s="68"/>
      <c r="C9" s="68"/>
      <c r="D9" s="68"/>
      <c r="E9" s="68"/>
    </row>
    <row r="10" spans="1:15" s="16" customFormat="1" ht="24" customHeight="1" x14ac:dyDescent="0.25">
      <c r="A10" s="89" t="s">
        <v>29</v>
      </c>
      <c r="B10" s="89"/>
      <c r="C10" s="89"/>
      <c r="D10" s="89"/>
      <c r="E10" s="89"/>
    </row>
    <row r="11" spans="1:15" ht="43.5" customHeight="1" thickBot="1" x14ac:dyDescent="0.3">
      <c r="A11" s="90" t="s">
        <v>87</v>
      </c>
      <c r="B11" s="90"/>
      <c r="C11" s="90"/>
      <c r="D11" s="90"/>
      <c r="E11" s="90"/>
      <c r="F11" s="16"/>
      <c r="G11" s="16"/>
      <c r="H11" s="16"/>
      <c r="I11" s="16"/>
      <c r="J11" s="16"/>
      <c r="K11" s="16"/>
    </row>
    <row r="12" spans="1:15" ht="15.75" customHeight="1" x14ac:dyDescent="0.25">
      <c r="A12" s="91" t="s">
        <v>57</v>
      </c>
      <c r="B12" s="92"/>
      <c r="C12" s="93"/>
      <c r="D12" s="18" t="s">
        <v>1</v>
      </c>
      <c r="E12" s="19" t="s">
        <v>2</v>
      </c>
      <c r="F12" s="16"/>
      <c r="G12" s="16"/>
      <c r="H12" s="16"/>
      <c r="I12" s="16"/>
      <c r="J12" s="16"/>
      <c r="K12" s="16"/>
    </row>
    <row r="13" spans="1:15" ht="15.75" customHeight="1" x14ac:dyDescent="0.25">
      <c r="A13" s="79" t="s">
        <v>4</v>
      </c>
      <c r="B13" s="80"/>
      <c r="C13" s="80"/>
      <c r="D13" s="51"/>
      <c r="E13" s="20" t="e">
        <f>VLOOKUP(D13,Planilha2!$A$3:$F$10,2,FALSE)</f>
        <v>#N/A</v>
      </c>
      <c r="F13" s="16"/>
      <c r="G13" s="16"/>
      <c r="H13" s="16"/>
      <c r="I13" s="16"/>
      <c r="J13" s="16"/>
      <c r="K13" s="16"/>
    </row>
    <row r="14" spans="1:15" ht="15.75" customHeight="1" x14ac:dyDescent="0.25">
      <c r="A14" s="79" t="s">
        <v>5</v>
      </c>
      <c r="B14" s="80"/>
      <c r="C14" s="80"/>
      <c r="D14" s="51"/>
      <c r="E14" s="20" t="e">
        <f>VLOOKUP(D14,Planilha2!$A$3:$F$10,2,FALSE)</f>
        <v>#N/A</v>
      </c>
      <c r="F14" s="16"/>
      <c r="G14" s="16"/>
      <c r="H14" s="16"/>
      <c r="I14" s="16"/>
      <c r="J14" s="16"/>
      <c r="K14" s="16"/>
    </row>
    <row r="15" spans="1:15" ht="15.75" customHeight="1" x14ac:dyDescent="0.25">
      <c r="A15" s="75" t="s">
        <v>6</v>
      </c>
      <c r="B15" s="76"/>
      <c r="C15" s="76"/>
      <c r="D15" s="51"/>
      <c r="E15" s="20" t="e">
        <f>VLOOKUP(D15,Planilha2!$A$3:$F$10,2,FALSE)</f>
        <v>#N/A</v>
      </c>
      <c r="F15" s="16"/>
      <c r="G15" s="16"/>
      <c r="H15" s="16"/>
      <c r="I15" s="16"/>
      <c r="J15" s="16"/>
      <c r="K15" s="16"/>
    </row>
    <row r="16" spans="1:15" ht="15.75" customHeight="1" x14ac:dyDescent="0.25">
      <c r="A16" s="75" t="s">
        <v>7</v>
      </c>
      <c r="B16" s="76"/>
      <c r="C16" s="76"/>
      <c r="D16" s="51"/>
      <c r="E16" s="20" t="e">
        <f>VLOOKUP(D16,Planilha2!$A$3:$F$10,2,FALSE)</f>
        <v>#N/A</v>
      </c>
      <c r="F16" s="16"/>
      <c r="G16" s="16"/>
      <c r="H16" s="16"/>
      <c r="I16" s="16"/>
      <c r="J16" s="16"/>
      <c r="K16" s="16"/>
    </row>
    <row r="17" spans="1:11" ht="15.75" customHeight="1" thickBot="1" x14ac:dyDescent="0.3">
      <c r="A17" s="81" t="s">
        <v>8</v>
      </c>
      <c r="B17" s="82"/>
      <c r="C17" s="82"/>
      <c r="D17" s="52"/>
      <c r="E17" s="21" t="e">
        <f>VLOOKUP(D17,Planilha2!$A$3:$F$10,2,FALSE)</f>
        <v>#N/A</v>
      </c>
      <c r="F17" s="16"/>
      <c r="G17" s="16"/>
      <c r="H17" s="16"/>
      <c r="I17" s="16"/>
      <c r="J17" s="16"/>
      <c r="K17" s="16"/>
    </row>
    <row r="18" spans="1:11" ht="16.5" customHeight="1" thickBot="1" x14ac:dyDescent="0.3">
      <c r="A18" s="94"/>
      <c r="B18" s="94"/>
      <c r="C18" s="84"/>
      <c r="D18" s="22" t="s">
        <v>3</v>
      </c>
      <c r="E18" s="28" t="e">
        <f>SUM(E13:E17)</f>
        <v>#N/A</v>
      </c>
      <c r="F18" s="16"/>
      <c r="G18" s="16"/>
      <c r="H18" s="16"/>
      <c r="I18" s="16"/>
      <c r="J18" s="16"/>
      <c r="K18" s="16"/>
    </row>
    <row r="19" spans="1:11" ht="15.75" customHeight="1" x14ac:dyDescent="0.25">
      <c r="A19" s="77" t="s">
        <v>58</v>
      </c>
      <c r="B19" s="78"/>
      <c r="C19" s="78"/>
      <c r="D19" s="18" t="s">
        <v>1</v>
      </c>
      <c r="E19" s="19" t="s">
        <v>2</v>
      </c>
      <c r="F19" s="16"/>
      <c r="G19" s="16"/>
      <c r="H19" s="16"/>
      <c r="I19" s="16"/>
      <c r="J19" s="16"/>
      <c r="K19" s="16"/>
    </row>
    <row r="20" spans="1:11" ht="15.75" customHeight="1" x14ac:dyDescent="0.25">
      <c r="A20" s="75" t="s">
        <v>11</v>
      </c>
      <c r="B20" s="76"/>
      <c r="C20" s="76"/>
      <c r="D20" s="51"/>
      <c r="E20" s="20" t="e">
        <f>VLOOKUP(D20,Planilha2!$A$3:$F$10,3,FALSE)</f>
        <v>#N/A</v>
      </c>
      <c r="F20" s="16"/>
      <c r="G20" s="16"/>
      <c r="H20" s="16"/>
      <c r="I20" s="16"/>
      <c r="J20" s="16"/>
      <c r="K20" s="16"/>
    </row>
    <row r="21" spans="1:11" ht="15.75" customHeight="1" x14ac:dyDescent="0.25">
      <c r="A21" s="75" t="s">
        <v>12</v>
      </c>
      <c r="B21" s="76"/>
      <c r="C21" s="76"/>
      <c r="D21" s="51"/>
      <c r="E21" s="20" t="e">
        <f>VLOOKUP(D21,Planilha2!$A$3:$F$10,3,FALSE)</f>
        <v>#N/A</v>
      </c>
      <c r="F21" s="16"/>
      <c r="G21" s="16"/>
      <c r="H21" s="16"/>
      <c r="I21" s="16"/>
      <c r="J21" s="16"/>
      <c r="K21" s="16"/>
    </row>
    <row r="22" spans="1:11" ht="15.75" customHeight="1" x14ac:dyDescent="0.25">
      <c r="A22" s="75" t="s">
        <v>13</v>
      </c>
      <c r="B22" s="76"/>
      <c r="C22" s="76"/>
      <c r="D22" s="51"/>
      <c r="E22" s="20" t="e">
        <f>VLOOKUP(D22,Planilha2!$A$3:$F$10,3,FALSE)</f>
        <v>#N/A</v>
      </c>
      <c r="F22" s="16"/>
      <c r="G22" s="16"/>
      <c r="H22" s="16"/>
      <c r="I22" s="16"/>
      <c r="J22" s="16"/>
      <c r="K22" s="16"/>
    </row>
    <row r="23" spans="1:11" ht="15.75" customHeight="1" thickBot="1" x14ac:dyDescent="0.3">
      <c r="A23" s="81" t="s">
        <v>14</v>
      </c>
      <c r="B23" s="82"/>
      <c r="C23" s="82"/>
      <c r="D23" s="51"/>
      <c r="E23" s="21" t="e">
        <f>VLOOKUP(D23,Planilha2!$A$3:$F$10,3,FALSE)</f>
        <v>#N/A</v>
      </c>
      <c r="F23" s="16"/>
      <c r="G23" s="16"/>
      <c r="H23" s="16"/>
      <c r="I23" s="16"/>
      <c r="J23" s="16"/>
      <c r="K23" s="16"/>
    </row>
    <row r="24" spans="1:11" ht="16.5" customHeight="1" thickBot="1" x14ac:dyDescent="0.3">
      <c r="A24" s="83"/>
      <c r="B24" s="83"/>
      <c r="C24" s="84"/>
      <c r="D24" s="22" t="s">
        <v>3</v>
      </c>
      <c r="E24" s="28" t="e">
        <f>SUM(E20:E23)</f>
        <v>#N/A</v>
      </c>
      <c r="F24" s="16"/>
      <c r="G24" s="16"/>
      <c r="H24" s="16"/>
      <c r="I24" s="16"/>
      <c r="J24" s="16"/>
      <c r="K24" s="16"/>
    </row>
    <row r="25" spans="1:11" ht="15.75" customHeight="1" x14ac:dyDescent="0.25">
      <c r="A25" s="77" t="s">
        <v>59</v>
      </c>
      <c r="B25" s="78"/>
      <c r="C25" s="78"/>
      <c r="D25" s="18" t="s">
        <v>1</v>
      </c>
      <c r="E25" s="19" t="s">
        <v>2</v>
      </c>
      <c r="F25" s="16"/>
      <c r="G25" s="16"/>
      <c r="H25" s="16"/>
      <c r="I25" s="16"/>
      <c r="J25" s="16"/>
      <c r="K25" s="16"/>
    </row>
    <row r="26" spans="1:11" ht="15.75" customHeight="1" x14ac:dyDescent="0.25">
      <c r="A26" s="75" t="s">
        <v>16</v>
      </c>
      <c r="B26" s="76"/>
      <c r="C26" s="76"/>
      <c r="D26" s="51"/>
      <c r="E26" s="20" t="e">
        <f>VLOOKUP(D26,Planilha2!$A$3:$F$10,4,FALSE)</f>
        <v>#N/A</v>
      </c>
      <c r="F26" s="16"/>
      <c r="G26" s="16"/>
      <c r="H26" s="16"/>
      <c r="I26" s="16"/>
      <c r="J26" s="16"/>
      <c r="K26" s="16"/>
    </row>
    <row r="27" spans="1:11" ht="15.75" customHeight="1" thickBot="1" x14ac:dyDescent="0.3">
      <c r="A27" s="81" t="s">
        <v>17</v>
      </c>
      <c r="B27" s="82"/>
      <c r="C27" s="82"/>
      <c r="D27" s="51"/>
      <c r="E27" s="21" t="e">
        <f>VLOOKUP(D27,Planilha2!$A$3:$F$10,4,FALSE)</f>
        <v>#N/A</v>
      </c>
      <c r="F27" s="16"/>
      <c r="G27" s="16"/>
      <c r="H27" s="16"/>
      <c r="I27" s="16"/>
      <c r="J27" s="16"/>
      <c r="K27" s="16"/>
    </row>
    <row r="28" spans="1:11" ht="16.5" customHeight="1" thickBot="1" x14ac:dyDescent="0.3">
      <c r="A28" s="83"/>
      <c r="B28" s="83"/>
      <c r="C28" s="84"/>
      <c r="D28" s="22" t="s">
        <v>3</v>
      </c>
      <c r="E28" s="28" t="e">
        <f>SUM(E26:E27)</f>
        <v>#N/A</v>
      </c>
      <c r="F28" s="16"/>
      <c r="G28" s="16"/>
      <c r="H28" s="16"/>
      <c r="I28" s="16"/>
      <c r="J28" s="16"/>
      <c r="K28" s="16"/>
    </row>
    <row r="29" spans="1:11" ht="15.75" customHeight="1" x14ac:dyDescent="0.25">
      <c r="A29" s="77" t="s">
        <v>60</v>
      </c>
      <c r="B29" s="78"/>
      <c r="C29" s="78"/>
      <c r="D29" s="18" t="s">
        <v>1</v>
      </c>
      <c r="E29" s="19" t="s">
        <v>2</v>
      </c>
      <c r="F29" s="16"/>
      <c r="G29" s="16"/>
      <c r="H29" s="16"/>
      <c r="I29" s="16"/>
      <c r="J29" s="16"/>
      <c r="K29" s="16"/>
    </row>
    <row r="30" spans="1:11" ht="15.75" customHeight="1" x14ac:dyDescent="0.25">
      <c r="A30" s="75" t="s">
        <v>19</v>
      </c>
      <c r="B30" s="76"/>
      <c r="C30" s="76"/>
      <c r="D30" s="51"/>
      <c r="E30" s="20" t="e">
        <f>VLOOKUP(D30,Planilha2!$A$3:$F$10,5,FALSE)</f>
        <v>#N/A</v>
      </c>
      <c r="F30" s="16"/>
      <c r="G30" s="16"/>
      <c r="H30" s="16"/>
      <c r="I30" s="16"/>
      <c r="J30" s="16"/>
      <c r="K30" s="16"/>
    </row>
    <row r="31" spans="1:11" ht="15.75" customHeight="1" x14ac:dyDescent="0.25">
      <c r="A31" s="75" t="s">
        <v>20</v>
      </c>
      <c r="B31" s="76"/>
      <c r="C31" s="76"/>
      <c r="D31" s="51"/>
      <c r="E31" s="20" t="e">
        <f>VLOOKUP(D31,Planilha2!$A$3:$F$10,5,FALSE)</f>
        <v>#N/A</v>
      </c>
      <c r="F31" s="16"/>
      <c r="G31" s="16"/>
      <c r="H31" s="16"/>
      <c r="I31" s="16"/>
      <c r="J31" s="16"/>
      <c r="K31" s="16"/>
    </row>
    <row r="32" spans="1:11" ht="15.75" customHeight="1" x14ac:dyDescent="0.25">
      <c r="A32" s="75" t="s">
        <v>21</v>
      </c>
      <c r="B32" s="76"/>
      <c r="C32" s="76"/>
      <c r="D32" s="51"/>
      <c r="E32" s="20" t="e">
        <f>VLOOKUP(D32,Planilha2!$A$3:$F$10,5,FALSE)</f>
        <v>#N/A</v>
      </c>
      <c r="F32" s="16"/>
      <c r="G32" s="16"/>
      <c r="H32" s="16"/>
      <c r="I32" s="16"/>
      <c r="J32" s="16"/>
      <c r="K32" s="16"/>
    </row>
    <row r="33" spans="1:11" ht="15.75" customHeight="1" thickBot="1" x14ac:dyDescent="0.3">
      <c r="A33" s="81" t="s">
        <v>22</v>
      </c>
      <c r="B33" s="82"/>
      <c r="C33" s="82"/>
      <c r="D33" s="51"/>
      <c r="E33" s="21" t="e">
        <f>VLOOKUP(D33,Planilha2!$A$3:$F$10,5,FALSE)</f>
        <v>#N/A</v>
      </c>
      <c r="F33" s="16"/>
      <c r="G33" s="16"/>
      <c r="H33" s="16"/>
      <c r="I33" s="16"/>
      <c r="J33" s="16"/>
      <c r="K33" s="16"/>
    </row>
    <row r="34" spans="1:11" ht="16.5" customHeight="1" thickBot="1" x14ac:dyDescent="0.3">
      <c r="A34" s="83"/>
      <c r="B34" s="83"/>
      <c r="C34" s="84"/>
      <c r="D34" s="22" t="s">
        <v>3</v>
      </c>
      <c r="E34" s="28" t="e">
        <f>SUM(E30:E33)</f>
        <v>#N/A</v>
      </c>
      <c r="F34" s="16"/>
      <c r="G34" s="16"/>
      <c r="H34" s="16"/>
      <c r="I34" s="16"/>
      <c r="J34" s="16"/>
      <c r="K34" s="16"/>
    </row>
    <row r="35" spans="1:11" ht="15.75" customHeight="1" x14ac:dyDescent="0.25">
      <c r="A35" s="77" t="s">
        <v>61</v>
      </c>
      <c r="B35" s="78"/>
      <c r="C35" s="78"/>
      <c r="D35" s="18" t="s">
        <v>1</v>
      </c>
      <c r="E35" s="19" t="s">
        <v>2</v>
      </c>
      <c r="F35" s="16"/>
      <c r="G35" s="16"/>
      <c r="H35" s="16"/>
      <c r="I35" s="16"/>
      <c r="J35" s="16"/>
      <c r="K35" s="16"/>
    </row>
    <row r="36" spans="1:11" ht="15.75" customHeight="1" x14ac:dyDescent="0.25">
      <c r="A36" s="75" t="s">
        <v>24</v>
      </c>
      <c r="B36" s="76"/>
      <c r="C36" s="76"/>
      <c r="D36" s="51"/>
      <c r="E36" s="20" t="e">
        <f>VLOOKUP(D36,Planilha2!$A$3:$F$10,6,FALSE)</f>
        <v>#N/A</v>
      </c>
      <c r="F36" s="16"/>
      <c r="G36" s="16"/>
      <c r="H36" s="16"/>
      <c r="I36" s="16"/>
      <c r="J36" s="16"/>
      <c r="K36" s="16"/>
    </row>
    <row r="37" spans="1:11" ht="15.75" customHeight="1" x14ac:dyDescent="0.25">
      <c r="A37" s="75" t="s">
        <v>25</v>
      </c>
      <c r="B37" s="76"/>
      <c r="C37" s="76"/>
      <c r="D37" s="51"/>
      <c r="E37" s="20" t="e">
        <f>VLOOKUP(D37,Planilha2!$A$3:$F$10,6,FALSE)</f>
        <v>#N/A</v>
      </c>
      <c r="F37" s="16"/>
      <c r="G37" s="16"/>
      <c r="H37" s="16"/>
      <c r="I37" s="16"/>
      <c r="J37" s="16"/>
      <c r="K37" s="16"/>
    </row>
    <row r="38" spans="1:11" ht="15.75" customHeight="1" x14ac:dyDescent="0.25">
      <c r="A38" s="75" t="s">
        <v>26</v>
      </c>
      <c r="B38" s="76"/>
      <c r="C38" s="76"/>
      <c r="D38" s="51"/>
      <c r="E38" s="20" t="e">
        <f>VLOOKUP(D38,Planilha2!$A$3:$F$10,6,FALSE)</f>
        <v>#N/A</v>
      </c>
      <c r="F38" s="16"/>
      <c r="G38" s="16"/>
      <c r="H38" s="16"/>
      <c r="I38" s="16"/>
      <c r="J38" s="16"/>
      <c r="K38" s="16"/>
    </row>
    <row r="39" spans="1:11" ht="15.75" customHeight="1" x14ac:dyDescent="0.25">
      <c r="A39" s="75" t="s">
        <v>27</v>
      </c>
      <c r="B39" s="76"/>
      <c r="C39" s="76"/>
      <c r="D39" s="51"/>
      <c r="E39" s="20" t="e">
        <f>VLOOKUP(D39,Planilha2!$A$3:$F$10,6,FALSE)</f>
        <v>#N/A</v>
      </c>
      <c r="F39" s="16"/>
      <c r="G39" s="16"/>
      <c r="H39" s="16"/>
      <c r="I39" s="16"/>
      <c r="J39" s="16"/>
      <c r="K39" s="16"/>
    </row>
    <row r="40" spans="1:11" ht="15.75" customHeight="1" thickBot="1" x14ac:dyDescent="0.3">
      <c r="A40" s="81" t="s">
        <v>28</v>
      </c>
      <c r="B40" s="82"/>
      <c r="C40" s="82"/>
      <c r="D40" s="51"/>
      <c r="E40" s="21" t="e">
        <f>VLOOKUP(D40,Planilha2!$A$3:$F$10,6,FALSE)</f>
        <v>#N/A</v>
      </c>
      <c r="F40" s="16"/>
      <c r="G40" s="16"/>
      <c r="H40" s="16"/>
      <c r="I40" s="16"/>
      <c r="J40" s="16"/>
      <c r="K40" s="16"/>
    </row>
    <row r="41" spans="1:11" ht="16.5" customHeight="1" x14ac:dyDescent="0.25">
      <c r="A41" s="107"/>
      <c r="B41" s="107"/>
      <c r="C41" s="107"/>
      <c r="D41" s="23" t="s">
        <v>3</v>
      </c>
      <c r="E41" s="27" t="e">
        <f>SUM(E36:E40)</f>
        <v>#N/A</v>
      </c>
      <c r="F41" s="16" t="s">
        <v>39</v>
      </c>
      <c r="G41" s="16"/>
      <c r="H41" s="16"/>
      <c r="I41" s="16"/>
      <c r="J41" s="16"/>
      <c r="K41" s="16"/>
    </row>
    <row r="42" spans="1:11" ht="16.5" customHeight="1" thickBot="1" x14ac:dyDescent="0.3">
      <c r="A42" s="31"/>
      <c r="B42" s="31"/>
      <c r="C42" s="31"/>
      <c r="D42" s="34"/>
      <c r="E42" s="35"/>
      <c r="F42" s="16"/>
      <c r="G42" s="16"/>
      <c r="H42" s="16"/>
      <c r="I42" s="16"/>
      <c r="J42" s="16"/>
      <c r="K42" s="16"/>
    </row>
    <row r="43" spans="1:11" ht="23.25" customHeight="1" thickBot="1" x14ac:dyDescent="0.3">
      <c r="A43" s="105" t="s">
        <v>56</v>
      </c>
      <c r="B43" s="106"/>
      <c r="C43" s="106"/>
      <c r="D43" s="86" t="e">
        <f>SUM(E18,E24,E28,E34,E41)</f>
        <v>#N/A</v>
      </c>
      <c r="E43" s="87"/>
      <c r="F43" s="16"/>
      <c r="G43" s="16"/>
      <c r="H43" s="16"/>
      <c r="I43" s="16"/>
      <c r="J43" s="16"/>
      <c r="K43" s="16"/>
    </row>
    <row r="44" spans="1:11" ht="25.5" customHeight="1" thickBot="1" x14ac:dyDescent="0.3">
      <c r="A44" s="50"/>
      <c r="B44" s="101" t="s">
        <v>76</v>
      </c>
      <c r="C44" s="101"/>
      <c r="D44" s="101"/>
      <c r="E44" s="101"/>
      <c r="F44" s="16"/>
      <c r="G44" s="16"/>
      <c r="H44" s="16"/>
      <c r="I44" s="16"/>
      <c r="J44" s="16"/>
      <c r="K44" s="16"/>
    </row>
    <row r="45" spans="1:11" ht="114.75" customHeight="1" thickBot="1" x14ac:dyDescent="0.3">
      <c r="A45" s="71"/>
      <c r="B45" s="72"/>
      <c r="C45" s="72"/>
      <c r="D45" s="72"/>
      <c r="E45" s="73"/>
      <c r="F45" s="16"/>
      <c r="G45" s="16"/>
      <c r="H45" s="16"/>
      <c r="I45" s="16"/>
      <c r="J45" s="16"/>
      <c r="K45" s="16"/>
    </row>
    <row r="46" spans="1:11" s="37" customFormat="1" ht="25.5" customHeight="1" thickBot="1" x14ac:dyDescent="0.3">
      <c r="A46" s="36"/>
      <c r="B46" s="36"/>
      <c r="C46" s="36"/>
      <c r="D46" s="36"/>
      <c r="E46" s="36"/>
      <c r="F46" s="25"/>
      <c r="G46" s="25"/>
      <c r="H46" s="25"/>
      <c r="I46" s="25"/>
      <c r="J46" s="25"/>
      <c r="K46" s="25"/>
    </row>
    <row r="47" spans="1:11" ht="24" customHeight="1" thickBot="1" x14ac:dyDescent="0.3">
      <c r="A47" s="110" t="s">
        <v>30</v>
      </c>
      <c r="B47" s="111"/>
      <c r="C47" s="111"/>
      <c r="D47" s="111"/>
      <c r="E47" s="112"/>
      <c r="F47" s="16"/>
      <c r="G47" s="16"/>
      <c r="H47" s="16"/>
      <c r="I47" s="16"/>
      <c r="J47" s="16"/>
      <c r="K47" s="16"/>
    </row>
    <row r="48" spans="1:11" ht="48.75" customHeight="1" thickBot="1" x14ac:dyDescent="0.3">
      <c r="A48" s="102" t="s">
        <v>82</v>
      </c>
      <c r="B48" s="102"/>
      <c r="C48" s="102"/>
      <c r="D48" s="102"/>
      <c r="E48" s="102"/>
      <c r="F48" s="16"/>
      <c r="G48" s="16"/>
      <c r="H48" s="16"/>
      <c r="I48" s="16"/>
      <c r="J48" s="16"/>
      <c r="K48" s="16"/>
    </row>
    <row r="49" spans="1:15" ht="22.5" customHeight="1" x14ac:dyDescent="0.25">
      <c r="A49" s="103" t="s">
        <v>30</v>
      </c>
      <c r="B49" s="104"/>
      <c r="C49" s="104"/>
      <c r="D49" s="123" t="s">
        <v>83</v>
      </c>
      <c r="E49" s="124"/>
      <c r="F49" s="16"/>
      <c r="G49" s="16"/>
      <c r="H49" s="16"/>
      <c r="I49" s="16"/>
      <c r="J49" s="16"/>
      <c r="K49" s="16"/>
    </row>
    <row r="50" spans="1:15" s="11" customFormat="1" ht="15.75" customHeight="1" x14ac:dyDescent="0.25">
      <c r="A50" s="32" t="s">
        <v>62</v>
      </c>
      <c r="B50" s="60" t="s">
        <v>63</v>
      </c>
      <c r="C50" s="61"/>
      <c r="D50" s="62"/>
      <c r="E50" s="63"/>
      <c r="F50" s="24"/>
      <c r="G50" s="24"/>
      <c r="H50" s="24"/>
      <c r="I50" s="24"/>
      <c r="J50" s="24"/>
      <c r="K50" s="24"/>
    </row>
    <row r="51" spans="1:15" s="11" customFormat="1" ht="15.75" customHeight="1" x14ac:dyDescent="0.25">
      <c r="A51" s="32" t="s">
        <v>64</v>
      </c>
      <c r="B51" s="60" t="s">
        <v>65</v>
      </c>
      <c r="C51" s="61"/>
      <c r="D51" s="62"/>
      <c r="E51" s="63"/>
      <c r="F51" s="24"/>
      <c r="G51" s="24"/>
      <c r="H51" s="24"/>
      <c r="I51" s="24"/>
      <c r="J51" s="24"/>
      <c r="K51" s="24"/>
    </row>
    <row r="52" spans="1:15" s="11" customFormat="1" ht="15.75" customHeight="1" x14ac:dyDescent="0.25">
      <c r="A52" s="32" t="s">
        <v>66</v>
      </c>
      <c r="B52" s="60" t="s">
        <v>67</v>
      </c>
      <c r="C52" s="61"/>
      <c r="D52" s="62"/>
      <c r="E52" s="63"/>
      <c r="F52" s="24"/>
      <c r="G52" s="24"/>
      <c r="H52" s="24"/>
      <c r="I52" s="24"/>
      <c r="J52" s="24"/>
      <c r="K52" s="24"/>
    </row>
    <row r="53" spans="1:15" s="11" customFormat="1" ht="15.75" customHeight="1" x14ac:dyDescent="0.25">
      <c r="A53" s="32" t="s">
        <v>68</v>
      </c>
      <c r="B53" s="60" t="s">
        <v>69</v>
      </c>
      <c r="C53" s="61"/>
      <c r="D53" s="62"/>
      <c r="E53" s="63"/>
      <c r="F53" s="24"/>
      <c r="G53" s="24"/>
      <c r="H53" s="24"/>
      <c r="I53" s="24"/>
      <c r="J53" s="24"/>
      <c r="K53" s="24"/>
    </row>
    <row r="54" spans="1:15" s="11" customFormat="1" ht="15.75" customHeight="1" x14ac:dyDescent="0.25">
      <c r="A54" s="32" t="s">
        <v>70</v>
      </c>
      <c r="B54" s="60" t="s">
        <v>72</v>
      </c>
      <c r="C54" s="61"/>
      <c r="D54" s="62"/>
      <c r="E54" s="63"/>
      <c r="F54" s="24"/>
      <c r="G54" s="24"/>
      <c r="H54" s="24"/>
      <c r="I54" s="24"/>
      <c r="J54" s="24"/>
      <c r="K54" s="24"/>
    </row>
    <row r="55" spans="1:15" s="11" customFormat="1" ht="15.75" customHeight="1" x14ac:dyDescent="0.25">
      <c r="A55" s="33" t="s">
        <v>71</v>
      </c>
      <c r="B55" s="108" t="s">
        <v>74</v>
      </c>
      <c r="C55" s="109"/>
      <c r="D55" s="62"/>
      <c r="E55" s="63"/>
      <c r="F55" s="24"/>
      <c r="G55" s="24"/>
      <c r="H55" s="24"/>
      <c r="I55" s="24"/>
      <c r="J55" s="24"/>
      <c r="K55" s="24"/>
    </row>
    <row r="56" spans="1:15" s="11" customFormat="1" ht="15.75" customHeight="1" x14ac:dyDescent="0.25">
      <c r="A56" s="32" t="s">
        <v>73</v>
      </c>
      <c r="B56" s="60" t="s">
        <v>13</v>
      </c>
      <c r="C56" s="61"/>
      <c r="D56" s="62"/>
      <c r="E56" s="63"/>
      <c r="F56" s="24"/>
      <c r="G56" s="24"/>
      <c r="H56" s="24"/>
      <c r="I56" s="24"/>
      <c r="J56" s="24"/>
      <c r="K56" s="24"/>
    </row>
    <row r="57" spans="1:15" s="11" customFormat="1" ht="15.75" customHeight="1" x14ac:dyDescent="0.25">
      <c r="A57" s="32" t="s">
        <v>75</v>
      </c>
      <c r="B57" s="60" t="s">
        <v>84</v>
      </c>
      <c r="C57" s="61"/>
      <c r="D57" s="62"/>
      <c r="E57" s="63"/>
      <c r="F57" s="24"/>
      <c r="G57" s="24"/>
      <c r="H57" s="24"/>
      <c r="I57" s="24"/>
      <c r="J57" s="24"/>
      <c r="K57" s="24"/>
    </row>
    <row r="58" spans="1:15" ht="26.25" customHeight="1" x14ac:dyDescent="0.25">
      <c r="A58" s="83"/>
      <c r="B58" s="83"/>
      <c r="C58" s="83"/>
      <c r="D58" s="83"/>
      <c r="E58" s="83"/>
      <c r="F58" s="16"/>
      <c r="G58" s="16"/>
      <c r="H58" s="16"/>
      <c r="I58" s="16"/>
      <c r="J58" s="16"/>
      <c r="K58" s="16"/>
    </row>
    <row r="59" spans="1:15" s="43" customFormat="1" ht="24" customHeight="1" x14ac:dyDescent="0.25">
      <c r="A59" s="68" t="s">
        <v>42</v>
      </c>
      <c r="B59" s="68"/>
      <c r="C59" s="68"/>
      <c r="D59" s="68"/>
      <c r="E59" s="68"/>
      <c r="F59" s="64"/>
      <c r="G59" s="64"/>
      <c r="H59" s="64"/>
      <c r="I59" s="64"/>
      <c r="J59" s="64"/>
      <c r="K59" s="67"/>
      <c r="L59" s="67"/>
      <c r="M59" s="67"/>
      <c r="N59" s="67"/>
      <c r="O59" s="67"/>
    </row>
    <row r="60" spans="1:15" ht="31.5" customHeight="1" thickBot="1" x14ac:dyDescent="0.3">
      <c r="A60" s="70" t="s">
        <v>55</v>
      </c>
      <c r="B60" s="70"/>
      <c r="C60" s="70"/>
      <c r="D60" s="70"/>
      <c r="E60" s="70"/>
      <c r="F60" s="16"/>
      <c r="G60" s="16"/>
      <c r="H60" s="16"/>
      <c r="I60" s="16"/>
      <c r="J60" s="16"/>
      <c r="K60" s="16"/>
    </row>
    <row r="61" spans="1:15" ht="87.75" customHeight="1" thickBot="1" x14ac:dyDescent="0.3">
      <c r="A61" s="71"/>
      <c r="B61" s="72"/>
      <c r="C61" s="72"/>
      <c r="D61" s="72"/>
      <c r="E61" s="73"/>
      <c r="F61" s="16"/>
      <c r="G61" s="16"/>
      <c r="H61" s="16"/>
      <c r="I61" s="16"/>
      <c r="J61" s="16"/>
      <c r="K61" s="16"/>
    </row>
    <row r="62" spans="1:15" ht="41.25" customHeight="1" thickBot="1" x14ac:dyDescent="0.3">
      <c r="A62" s="70" t="s">
        <v>86</v>
      </c>
      <c r="B62" s="70"/>
      <c r="C62" s="70"/>
      <c r="D62" s="70"/>
      <c r="E62" s="70"/>
      <c r="F62" s="16"/>
      <c r="G62" s="16"/>
      <c r="H62" s="16"/>
      <c r="I62" s="16"/>
      <c r="J62" s="16"/>
      <c r="K62" s="16"/>
    </row>
    <row r="63" spans="1:15" ht="87.75" customHeight="1" thickBot="1" x14ac:dyDescent="0.3">
      <c r="A63" s="71"/>
      <c r="B63" s="72"/>
      <c r="C63" s="72"/>
      <c r="D63" s="72"/>
      <c r="E63" s="73"/>
      <c r="F63" s="16"/>
      <c r="G63" s="16"/>
      <c r="H63" s="16"/>
      <c r="I63" s="16"/>
      <c r="J63" s="16"/>
      <c r="K63" s="16"/>
    </row>
    <row r="64" spans="1:15" s="29" customFormat="1" x14ac:dyDescent="0.25">
      <c r="A64" s="69"/>
      <c r="B64" s="69"/>
      <c r="C64" s="69"/>
      <c r="D64" s="69"/>
      <c r="E64" s="69"/>
      <c r="F64" s="30"/>
      <c r="G64" s="30"/>
      <c r="H64" s="30"/>
      <c r="I64" s="30"/>
      <c r="J64" s="30"/>
      <c r="K64" s="30"/>
    </row>
    <row r="65" spans="1:15" s="43" customFormat="1" ht="24" customHeight="1" thickBot="1" x14ac:dyDescent="0.3">
      <c r="A65" s="68" t="s">
        <v>43</v>
      </c>
      <c r="B65" s="68"/>
      <c r="C65" s="68"/>
      <c r="D65" s="68"/>
      <c r="E65" s="68"/>
      <c r="F65" s="64"/>
      <c r="G65" s="64"/>
      <c r="H65" s="64"/>
      <c r="I65" s="64"/>
      <c r="J65" s="64"/>
      <c r="K65" s="67"/>
      <c r="L65" s="67"/>
      <c r="M65" s="67"/>
      <c r="N65" s="67"/>
      <c r="O65" s="67"/>
    </row>
    <row r="66" spans="1:15" ht="26.25" customHeight="1" x14ac:dyDescent="0.25">
      <c r="A66" s="98" t="s">
        <v>46</v>
      </c>
      <c r="B66" s="99"/>
      <c r="C66" s="99"/>
      <c r="D66" s="99"/>
      <c r="E66" s="100"/>
      <c r="F66" s="25"/>
      <c r="G66" s="25"/>
      <c r="H66" s="25"/>
      <c r="I66" s="25"/>
      <c r="J66" s="25"/>
      <c r="K66" s="26"/>
    </row>
    <row r="67" spans="1:15" x14ac:dyDescent="0.25">
      <c r="A67" s="114" t="s">
        <v>51</v>
      </c>
      <c r="B67" s="115"/>
      <c r="C67" s="115"/>
      <c r="D67" s="115"/>
      <c r="E67" s="116"/>
      <c r="F67" s="25"/>
      <c r="G67" s="25"/>
      <c r="H67" s="25"/>
      <c r="I67" s="25"/>
      <c r="J67" s="25"/>
      <c r="K67" s="26"/>
    </row>
    <row r="68" spans="1:15" x14ac:dyDescent="0.25">
      <c r="A68" s="53" t="s">
        <v>47</v>
      </c>
      <c r="B68" s="65"/>
      <c r="C68" s="66"/>
      <c r="D68" s="42" t="s">
        <v>48</v>
      </c>
      <c r="E68" s="54"/>
      <c r="F68" s="25"/>
      <c r="G68" s="25"/>
      <c r="H68" s="25"/>
      <c r="I68" s="25"/>
      <c r="J68" s="25"/>
      <c r="K68" s="26"/>
    </row>
    <row r="69" spans="1:15" x14ac:dyDescent="0.25">
      <c r="A69" s="53" t="s">
        <v>49</v>
      </c>
      <c r="B69" s="65"/>
      <c r="C69" s="66"/>
      <c r="D69" s="42" t="s">
        <v>50</v>
      </c>
      <c r="E69" s="54"/>
      <c r="F69" s="25"/>
      <c r="G69" s="25"/>
      <c r="H69" s="25"/>
      <c r="I69" s="25"/>
      <c r="J69" s="25"/>
      <c r="K69" s="26"/>
    </row>
    <row r="70" spans="1:15" x14ac:dyDescent="0.25">
      <c r="A70" s="119"/>
      <c r="B70" s="94"/>
      <c r="C70" s="94"/>
      <c r="D70" s="94"/>
      <c r="E70" s="120"/>
      <c r="F70" s="25"/>
      <c r="G70" s="25"/>
      <c r="H70" s="25"/>
      <c r="I70" s="25"/>
      <c r="J70" s="25"/>
      <c r="K70" s="26"/>
    </row>
    <row r="71" spans="1:15" s="49" customFormat="1" x14ac:dyDescent="0.25">
      <c r="A71" s="114" t="s">
        <v>52</v>
      </c>
      <c r="B71" s="115"/>
      <c r="C71" s="115"/>
      <c r="D71" s="115"/>
      <c r="E71" s="116"/>
      <c r="F71" s="25"/>
      <c r="G71" s="25"/>
      <c r="H71" s="25"/>
      <c r="I71" s="25"/>
      <c r="J71" s="25"/>
      <c r="K71" s="26"/>
    </row>
    <row r="72" spans="1:15" x14ac:dyDescent="0.25">
      <c r="A72" s="53" t="s">
        <v>47</v>
      </c>
      <c r="B72" s="65"/>
      <c r="C72" s="66"/>
      <c r="D72" s="42" t="s">
        <v>48</v>
      </c>
      <c r="E72" s="54"/>
      <c r="F72" s="25"/>
      <c r="G72" s="25"/>
      <c r="H72" s="25"/>
      <c r="I72" s="25"/>
      <c r="J72" s="25"/>
      <c r="K72" s="26"/>
    </row>
    <row r="73" spans="1:15" x14ac:dyDescent="0.25">
      <c r="A73" s="53" t="s">
        <v>49</v>
      </c>
      <c r="B73" s="65"/>
      <c r="C73" s="66"/>
      <c r="D73" s="42" t="s">
        <v>50</v>
      </c>
      <c r="E73" s="54"/>
      <c r="F73" s="25"/>
      <c r="G73" s="25"/>
      <c r="H73" s="25"/>
      <c r="I73" s="25"/>
      <c r="J73" s="25"/>
      <c r="K73" s="26"/>
    </row>
    <row r="74" spans="1:15" x14ac:dyDescent="0.25">
      <c r="A74" s="117"/>
      <c r="B74" s="74"/>
      <c r="C74" s="74"/>
      <c r="D74" s="74"/>
      <c r="E74" s="118"/>
      <c r="F74" s="25"/>
      <c r="G74" s="25"/>
      <c r="H74" s="25"/>
      <c r="I74" s="25"/>
      <c r="J74" s="25"/>
      <c r="K74" s="26"/>
    </row>
    <row r="75" spans="1:15" s="49" customFormat="1" x14ac:dyDescent="0.25">
      <c r="A75" s="114" t="s">
        <v>53</v>
      </c>
      <c r="B75" s="115"/>
      <c r="C75" s="115"/>
      <c r="D75" s="115"/>
      <c r="E75" s="116"/>
      <c r="F75" s="25"/>
      <c r="G75" s="25"/>
      <c r="H75" s="25"/>
      <c r="I75" s="25"/>
      <c r="J75" s="25"/>
      <c r="K75" s="26"/>
    </row>
    <row r="76" spans="1:15" x14ac:dyDescent="0.25">
      <c r="A76" s="53" t="s">
        <v>47</v>
      </c>
      <c r="B76" s="65"/>
      <c r="C76" s="66"/>
      <c r="D76" s="42" t="s">
        <v>48</v>
      </c>
      <c r="E76" s="54"/>
      <c r="F76" s="25"/>
      <c r="G76" s="25"/>
      <c r="H76" s="25"/>
      <c r="I76" s="25"/>
      <c r="J76" s="25"/>
      <c r="K76" s="26"/>
    </row>
    <row r="77" spans="1:15" ht="15.75" thickBot="1" x14ac:dyDescent="0.3">
      <c r="A77" s="55" t="s">
        <v>49</v>
      </c>
      <c r="B77" s="121"/>
      <c r="C77" s="122"/>
      <c r="D77" s="56" t="s">
        <v>50</v>
      </c>
      <c r="E77" s="57"/>
      <c r="F77" s="25"/>
      <c r="G77" s="25"/>
      <c r="H77" s="25"/>
      <c r="I77" s="25"/>
      <c r="J77" s="25"/>
      <c r="K77" s="26"/>
    </row>
    <row r="78" spans="1:15" x14ac:dyDescent="0.25">
      <c r="A78" s="113"/>
      <c r="B78" s="113"/>
      <c r="C78" s="113"/>
      <c r="D78" s="113"/>
      <c r="E78" s="113"/>
      <c r="F78" s="13"/>
      <c r="G78" s="13"/>
      <c r="H78" s="13"/>
      <c r="I78" s="13"/>
      <c r="J78" s="13"/>
      <c r="K78" s="14"/>
    </row>
    <row r="79" spans="1:15" x14ac:dyDescent="0.25">
      <c r="E79" s="15"/>
    </row>
    <row r="80" spans="1:15" x14ac:dyDescent="0.25">
      <c r="E80" s="15"/>
    </row>
    <row r="81" spans="5:5" x14ac:dyDescent="0.25">
      <c r="E81" s="15"/>
    </row>
  </sheetData>
  <sheetProtection algorithmName="SHA-512" hashValue="9BGZD9wDYTjWnhB1dajVigIUxswlU+sXYL9tVoHenDabXpcLQ1sR26XyiQIMWCK/NugeHViWtWSU69rqB4opTQ==" saltValue="DbdJbtq+Eo8INUnNgJl87g==" spinCount="100000" sheet="1" objects="1" scenarios="1" selectLockedCells="1"/>
  <mergeCells count="88">
    <mergeCell ref="D49:E49"/>
    <mergeCell ref="B50:C50"/>
    <mergeCell ref="D50:E50"/>
    <mergeCell ref="B51:C51"/>
    <mergeCell ref="D51:E51"/>
    <mergeCell ref="A28:C28"/>
    <mergeCell ref="A23:C23"/>
    <mergeCell ref="A17:C17"/>
    <mergeCell ref="A26:C26"/>
    <mergeCell ref="A78:E78"/>
    <mergeCell ref="A65:E65"/>
    <mergeCell ref="A67:E67"/>
    <mergeCell ref="A71:E71"/>
    <mergeCell ref="A75:E75"/>
    <mergeCell ref="A74:E74"/>
    <mergeCell ref="A70:E70"/>
    <mergeCell ref="B76:C76"/>
    <mergeCell ref="B77:C77"/>
    <mergeCell ref="B69:C69"/>
    <mergeCell ref="B72:C72"/>
    <mergeCell ref="B73:C73"/>
    <mergeCell ref="A5:E5"/>
    <mergeCell ref="A24:C24"/>
    <mergeCell ref="A7:B7"/>
    <mergeCell ref="A66:E66"/>
    <mergeCell ref="A63:E63"/>
    <mergeCell ref="B44:E44"/>
    <mergeCell ref="A48:E48"/>
    <mergeCell ref="A49:C49"/>
    <mergeCell ref="A43:C43"/>
    <mergeCell ref="A40:C40"/>
    <mergeCell ref="A41:C41"/>
    <mergeCell ref="B52:C52"/>
    <mergeCell ref="B55:C55"/>
    <mergeCell ref="A47:E47"/>
    <mergeCell ref="A32:C32"/>
    <mergeCell ref="A16:C16"/>
    <mergeCell ref="A1:E2"/>
    <mergeCell ref="A58:E58"/>
    <mergeCell ref="D43:E43"/>
    <mergeCell ref="A4:E4"/>
    <mergeCell ref="A10:E10"/>
    <mergeCell ref="A11:E11"/>
    <mergeCell ref="A12:C12"/>
    <mergeCell ref="A13:C13"/>
    <mergeCell ref="A18:C18"/>
    <mergeCell ref="A19:C19"/>
    <mergeCell ref="A20:C20"/>
    <mergeCell ref="A21:C21"/>
    <mergeCell ref="A22:C22"/>
    <mergeCell ref="A6:E6"/>
    <mergeCell ref="A45:E45"/>
    <mergeCell ref="D55:E55"/>
    <mergeCell ref="A8:E8"/>
    <mergeCell ref="A39:C39"/>
    <mergeCell ref="A25:C25"/>
    <mergeCell ref="A35:C35"/>
    <mergeCell ref="A36:C36"/>
    <mergeCell ref="A37:C37"/>
    <mergeCell ref="A38:C38"/>
    <mergeCell ref="A30:C30"/>
    <mergeCell ref="A31:C31"/>
    <mergeCell ref="A14:C14"/>
    <mergeCell ref="A15:C15"/>
    <mergeCell ref="A29:C29"/>
    <mergeCell ref="A33:C33"/>
    <mergeCell ref="A34:C34"/>
    <mergeCell ref="A9:E9"/>
    <mergeCell ref="A27:C27"/>
    <mergeCell ref="F59:J59"/>
    <mergeCell ref="B68:C68"/>
    <mergeCell ref="K59:O59"/>
    <mergeCell ref="F65:J65"/>
    <mergeCell ref="K65:O65"/>
    <mergeCell ref="A59:E59"/>
    <mergeCell ref="A64:E64"/>
    <mergeCell ref="A60:E60"/>
    <mergeCell ref="A61:E61"/>
    <mergeCell ref="A62:E62"/>
    <mergeCell ref="B56:C56"/>
    <mergeCell ref="D56:E56"/>
    <mergeCell ref="B57:C57"/>
    <mergeCell ref="D57:E57"/>
    <mergeCell ref="D52:E52"/>
    <mergeCell ref="B53:C53"/>
    <mergeCell ref="D53:E53"/>
    <mergeCell ref="B54:C54"/>
    <mergeCell ref="D54:E54"/>
  </mergeCells>
  <dataValidations count="28"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0:C20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1:C21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2:C22"/>
    <dataValidation allowBlank="1" showInputMessage="1" showErrorMessage="1" promptTitle="Eficiência e Eficácia" prompt="Concretiza com eficácia e eficiência os objetivos de seu trabalho, cumprindo as tarefas que lhe são atribuídas com qualidade, minimizando erros e nos prazos estipulados. Preocupa‐se com os custos e atua para o uso racional dos recursos da Universidade." sqref="A26:C26"/>
    <dataValidation allowBlank="1" showInputMessage="1" showErrorMessage="1" promptTitle="Motivação" prompt="Demonstra motivação ao trabalhar em equipe." sqref="A23:C23"/>
    <dataValidation allowBlank="1" showInputMessage="1" showErrorMessage="1" promptTitle="Busca de Orientação" prompt="Busca orientação para solucionar problemas/dúvidas do dia‐a‐dia diante de situações imprevistas." sqref="A27:C27"/>
    <dataValidation allowBlank="1" showInputMessage="1" showErrorMessage="1" promptTitle="Interesse pela Instituição" prompt="Procura conhecer a estrutura e funcionamento da Universidade e os principais produtos e serviços oferecidos por sua Unidade. Compreende seu papel nos processos e tem uma visão global. Conhece os impactos de seu trabalho em outros colegas/setores." sqref="A30:C30"/>
    <dataValidation allowBlank="1" showInputMessage="1" showErrorMessage="1" promptTitle="Compromisso com Valores" prompt="Compromete‐se com os valores, princípios e visão da Universidade e com sua disseminação." sqref="A31:C31"/>
    <dataValidation allowBlank="1" showInputMessage="1" showErrorMessage="1" promptTitle="Visão dos Usuários" prompt="Identifica e compreende as necessidades dos usuários internos e externos e suas expectativas com relação à qualidade dos produtos e serviços da instituição. Busca alternativas para atender usuários observando as leis, contratos e regulamentos pertinentes." sqref="A32:C32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3:C33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6:C36"/>
    <dataValidation allowBlank="1" showInputMessage="1" showErrorMessage="1" promptTitle="Relacionamento e Empatia" prompt="Trata a todos com respeito, simpatia, presteza e educação, buscando um clima de harmonia, confiança e cooperação. Tem habilidade para expor o que é necessário. Consegue se colocar no lugar do outro." sqref="A37:C37"/>
    <dataValidation allowBlank="1" showInputMessage="1" showErrorMessage="1" promptTitle="Capacidade de concentração" prompt="Mantém, durante o tempo necessário, a atenção focada nos processos e nos assuntos que estão sendo tratados." sqref="A38:C38"/>
    <dataValidation allowBlank="1" showInputMessage="1" showErrorMessage="1" promptTitle="Discrição" prompt="Trata com confidencialidade os dados da instituição." sqref="A39:C39"/>
    <dataValidation allowBlank="1" showInputMessage="1" showErrorMessage="1" promptTitle="Disciplina" prompt="Apresenta-se em seu local de trabalho no horário. Cumpre as normas da Universidade e os compromissos de trabalho (reuniões, treinamentos, etc.). " sqref="A40:C40"/>
    <dataValidation allowBlank="1" showInputMessage="1" showErrorMessage="1" promptTitle="Aprendizado e autodesenvolviment" prompt="Apresenta curiosidade e interesse em aprender coisas novas, não necessariamente ligadas ao trabalho atual. Demonstra capacidade para tirar proveito de situações e oportunidades de aprendizado. Procura evoluir pessoal, profissional e intelectualmente." sqref="B50"/>
    <dataValidation allowBlank="1" showInputMessage="1" showErrorMessage="1" promptTitle="Abrangência de análise" prompt="Traz pontos de vista diferentes, mantendo abertura a novas ideias, agregando variáveis não contempladas por outros." sqref="B51"/>
    <dataValidation allowBlank="1" showInputMessage="1" showErrorMessage="1" promptTitle="Maturidade emocional" prompt="Apresenta capacidade de lidar com situações de estresse e/ou pressão e de receber feedbacks como uma oportunidade para aprender e crescer." sqref="B54"/>
    <dataValidation allowBlank="1" showInputMessage="1" showErrorMessage="1" promptTitle="Resiliência" prompt="Enfrenta desafios e demais situações adversas de forma positiva, adaptando-se a novos cenários e conseguindo tirar lições da adversidade e dos problemas." sqref="B57"/>
    <dataValidation allowBlank="1" showInputMessage="1" showErrorMessage="1" promptTitle="Conhecimento técnico" prompt="Detém conhecimentos, habilidades e experiência necessários às suas atividades, aplicando recursos teóricos e práticos para sua realização. Expressa autoconfiança nas informações, atividades e serviços prestados sob sua responsabilidade." sqref="A13:C13"/>
    <dataValidation allowBlank="1" showInputMessage="1" showErrorMessage="1" promptTitle="Capacidade analítica" prompt="Identifica, interpreta e avalia diferentes tipos de dados, relacionando‐os de forma lógica e com sentido crítico. Sabe como avaliar a qualidade dos registros internos." sqref="A14:C14"/>
    <dataValidation allowBlank="1" showInputMessage="1" showErrorMessage="1" promptTitle="Organização" prompt="Planeja e organiza adequadamente suas tarefas, materiais, documentos e outros que utiliza para realização de seu trabalho." sqref="A15:C15"/>
    <dataValidation allowBlank="1" showInputMessage="1" showErrorMessage="1" promptTitle="Introdução de novas práticas" prompt="Executa atividades de forma crítica, sugere e implanta novas práticas de trabalho visando a melhoria das atividades e processos." sqref="A16:C16"/>
    <dataValidation allowBlank="1" showInputMessage="1" showErrorMessage="1" promptTitle="Geração de conhecimento" prompt="Busca, sistematiza, registra e dissemina o conhecimento, de modo a transformar em vantagem para a instituição." sqref="A17:C17"/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6"/>
    <dataValidation allowBlank="1" showInputMessage="1" showErrorMessage="1" promptTitle="Compreensão interpessoal" prompt="Tem capacidade de ouvir e compreender as percepções e perspectivas dos demais, procurando alinhar os interesses de ambas as partes" sqref="B52"/>
    <dataValidation allowBlank="1" showInputMessage="1" showErrorMessage="1" promptTitle="Evolução funcional" prompt="Demonstra capacidade de assumir, no curto, médio e longo prazos, uma posição ou atividades de maior amplitude e responsabilidade." sqref="B53:C53"/>
    <dataValidation allowBlank="1" showInputMessage="1" showErrorMessage="1" promptTitle="Flexibilidade/Adaptabilidade" prompt="Adapta-se a mudanças, a adversidades, a oportunidades e a desafios, desenvolvendo-se diante de novos cenários." sqref="B55"/>
  </dataValidations>
  <pageMargins left="0.511811024" right="0.511811024" top="0.78740157499999996" bottom="0.78740157499999996" header="0.31496062000000002" footer="0.31496062000000002"/>
  <pageSetup paperSize="9" scale="67" fitToHeight="0" orientation="portrait" horizontalDpi="4294967294" verticalDpi="4294967294" r:id="rId1"/>
  <rowBreaks count="1" manualBreakCount="1">
    <brk id="46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Planilha2!$A$3:$A$10</xm:f>
          </x14:formula1>
          <xm:sqref>D13:D17 D30:D33 D26:D27 D20:D23 D36:D40</xm:sqref>
        </x14:dataValidation>
        <x14:dataValidation type="list" allowBlank="1" showInputMessage="1" showErrorMessage="1">
          <x14:formula1>
            <xm:f>Planilha2!$A$13:$A$16</xm:f>
          </x14:formula1>
          <xm:sqref>D50:E57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6" sqref="C16"/>
    </sheetView>
  </sheetViews>
  <sheetFormatPr defaultRowHeight="15.75" x14ac:dyDescent="0.25"/>
  <cols>
    <col min="1" max="1" width="33.375" customWidth="1"/>
    <col min="2" max="2" width="15.75" bestFit="1" customWidth="1"/>
    <col min="3" max="3" width="22.375" bestFit="1" customWidth="1"/>
    <col min="4" max="4" width="18.75" bestFit="1" customWidth="1"/>
    <col min="5" max="5" width="16" bestFit="1" customWidth="1"/>
    <col min="6" max="6" width="20.75" bestFit="1" customWidth="1"/>
  </cols>
  <sheetData>
    <row r="1" spans="1:6" ht="37.5" customHeight="1" x14ac:dyDescent="0.25">
      <c r="A1" s="2"/>
      <c r="B1" s="4" t="s">
        <v>9</v>
      </c>
      <c r="C1" s="4" t="s">
        <v>10</v>
      </c>
      <c r="D1" s="4" t="s">
        <v>15</v>
      </c>
      <c r="E1" s="4" t="s">
        <v>18</v>
      </c>
      <c r="F1" s="5" t="s">
        <v>23</v>
      </c>
    </row>
    <row r="2" spans="1:6" x14ac:dyDescent="0.25">
      <c r="A2" s="8" t="s">
        <v>0</v>
      </c>
      <c r="B2" s="125" t="s">
        <v>2</v>
      </c>
      <c r="C2" s="125"/>
      <c r="D2" s="125"/>
      <c r="E2" s="125"/>
      <c r="F2" s="126"/>
    </row>
    <row r="3" spans="1:6" x14ac:dyDescent="0.25">
      <c r="A3" s="8" t="s">
        <v>31</v>
      </c>
      <c r="B3" s="1">
        <v>0</v>
      </c>
      <c r="C3" s="1">
        <v>0</v>
      </c>
      <c r="D3" s="1">
        <v>0</v>
      </c>
      <c r="E3" s="1">
        <v>0</v>
      </c>
      <c r="F3" s="6">
        <v>0</v>
      </c>
    </row>
    <row r="4" spans="1:6" x14ac:dyDescent="0.25">
      <c r="A4" s="8" t="s">
        <v>32</v>
      </c>
      <c r="B4" s="1">
        <v>0.17</v>
      </c>
      <c r="C4" s="1">
        <v>0.21</v>
      </c>
      <c r="D4" s="1">
        <v>0.42499999999999999</v>
      </c>
      <c r="E4" s="1">
        <v>0.21</v>
      </c>
      <c r="F4" s="6">
        <v>0.17</v>
      </c>
    </row>
    <row r="5" spans="1:6" x14ac:dyDescent="0.25">
      <c r="A5" s="8" t="s">
        <v>33</v>
      </c>
      <c r="B5" s="1">
        <v>0.2</v>
      </c>
      <c r="C5" s="1">
        <v>0.25</v>
      </c>
      <c r="D5" s="1">
        <v>0.5</v>
      </c>
      <c r="E5" s="1">
        <v>0.25</v>
      </c>
      <c r="F5" s="6">
        <v>0.2</v>
      </c>
    </row>
    <row r="6" spans="1:6" x14ac:dyDescent="0.25">
      <c r="A6" s="8" t="s">
        <v>34</v>
      </c>
      <c r="B6" s="1">
        <v>0.24</v>
      </c>
      <c r="C6" s="1">
        <v>0.3</v>
      </c>
      <c r="D6" s="1">
        <v>0.6</v>
      </c>
      <c r="E6" s="1">
        <v>0.3</v>
      </c>
      <c r="F6" s="6">
        <v>0.24</v>
      </c>
    </row>
    <row r="7" spans="1:6" x14ac:dyDescent="0.25">
      <c r="A7" s="8" t="s">
        <v>35</v>
      </c>
      <c r="B7" s="1">
        <v>0.28000000000000003</v>
      </c>
      <c r="C7" s="1">
        <v>0.35</v>
      </c>
      <c r="D7" s="1">
        <v>0.7</v>
      </c>
      <c r="E7" s="1">
        <v>0.35</v>
      </c>
      <c r="F7" s="6">
        <v>0.28000000000000003</v>
      </c>
    </row>
    <row r="8" spans="1:6" x14ac:dyDescent="0.25">
      <c r="A8" s="8" t="s">
        <v>36</v>
      </c>
      <c r="B8" s="1">
        <v>0.34</v>
      </c>
      <c r="C8" s="1">
        <v>0.42499999999999999</v>
      </c>
      <c r="D8" s="1">
        <v>0.85</v>
      </c>
      <c r="E8" s="1">
        <v>0.42499999999999999</v>
      </c>
      <c r="F8" s="6">
        <v>0.34</v>
      </c>
    </row>
    <row r="9" spans="1:6" x14ac:dyDescent="0.25">
      <c r="A9" s="8" t="s">
        <v>37</v>
      </c>
      <c r="B9" s="1">
        <v>0.37</v>
      </c>
      <c r="C9" s="1">
        <v>0.46</v>
      </c>
      <c r="D9" s="1">
        <v>0.92500000000000004</v>
      </c>
      <c r="E9" s="1">
        <v>0.46</v>
      </c>
      <c r="F9" s="6">
        <v>0.37</v>
      </c>
    </row>
    <row r="10" spans="1:6" ht="16.5" thickBot="1" x14ac:dyDescent="0.3">
      <c r="A10" s="9" t="s">
        <v>38</v>
      </c>
      <c r="B10" s="3">
        <v>0.4</v>
      </c>
      <c r="C10" s="3">
        <v>0.5</v>
      </c>
      <c r="D10" s="3">
        <v>1</v>
      </c>
      <c r="E10" s="3">
        <v>0.5</v>
      </c>
      <c r="F10" s="7">
        <v>0.4</v>
      </c>
    </row>
    <row r="11" spans="1:6" ht="16.5" thickBot="1" x14ac:dyDescent="0.3"/>
    <row r="12" spans="1:6" ht="32.25" customHeight="1" x14ac:dyDescent="0.25">
      <c r="A12" s="40" t="s">
        <v>30</v>
      </c>
      <c r="B12" s="39"/>
    </row>
    <row r="13" spans="1:6" x14ac:dyDescent="0.25">
      <c r="A13" s="44" t="s">
        <v>78</v>
      </c>
      <c r="B13" s="38"/>
    </row>
    <row r="14" spans="1:6" x14ac:dyDescent="0.25">
      <c r="A14" s="45" t="s">
        <v>79</v>
      </c>
      <c r="B14" s="38"/>
    </row>
    <row r="15" spans="1:6" x14ac:dyDescent="0.25">
      <c r="A15" s="44" t="s">
        <v>80</v>
      </c>
      <c r="B15" s="38"/>
    </row>
    <row r="16" spans="1:6" ht="16.5" thickBot="1" x14ac:dyDescent="0.3">
      <c r="A16" s="46" t="s">
        <v>81</v>
      </c>
      <c r="B16" s="38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Romildo Escarpini</dc:creator>
  <cp:lastModifiedBy>Allex de Omena Albuquerque</cp:lastModifiedBy>
  <cp:lastPrinted>2023-07-21T21:18:13Z</cp:lastPrinted>
  <dcterms:created xsi:type="dcterms:W3CDTF">2022-09-29T19:00:43Z</dcterms:created>
  <dcterms:modified xsi:type="dcterms:W3CDTF">2024-05-20T13:49:20Z</dcterms:modified>
</cp:coreProperties>
</file>